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340"/>
  </bookViews>
  <sheets>
    <sheet name="手術・麻酔件数" sheetId="17" r:id="rId1"/>
    <sheet name="分娩件数" sheetId="18" r:id="rId2"/>
    <sheet name="ペースメーカー等" sheetId="19" r:id="rId3"/>
    <sheet name="内視鏡件数" sheetId="20" r:id="rId4"/>
    <sheet name="リハビリ" sheetId="21" r:id="rId5"/>
    <sheet name="給食 等" sheetId="27" r:id="rId6"/>
    <sheet name="認知症等" sheetId="23" r:id="rId7"/>
  </sheets>
  <definedNames>
    <definedName name="_xlnm.Print_Area" localSheetId="2">ペースメーカー等!$A$1:$D$47</definedName>
    <definedName name="_xlnm.Print_Area" localSheetId="4">リハビリ!$A$1:$AR$23</definedName>
    <definedName name="_xlnm.Print_Area" localSheetId="3">内視鏡件数!$A$1:$E$35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9" l="1"/>
  <c r="C47" i="19"/>
  <c r="B47" i="19"/>
  <c r="D29" i="19"/>
  <c r="C29" i="19"/>
  <c r="B29" i="19"/>
  <c r="D15" i="19"/>
  <c r="C15" i="19"/>
  <c r="B15" i="19"/>
  <c r="D6" i="19"/>
  <c r="C6" i="19"/>
  <c r="B6" i="19"/>
  <c r="G17" i="17" l="1"/>
  <c r="U17" i="17"/>
  <c r="N17" i="17"/>
  <c r="AQ7" i="21"/>
  <c r="AQ8" i="21"/>
  <c r="AQ9" i="21"/>
  <c r="AQ10" i="21"/>
  <c r="AQ11" i="21"/>
  <c r="AQ12" i="21"/>
  <c r="AQ13" i="21"/>
  <c r="AQ14" i="21"/>
  <c r="AQ15" i="21"/>
  <c r="AQ16" i="21"/>
  <c r="AQ17" i="21"/>
  <c r="AQ18" i="21"/>
  <c r="AQ20" i="21"/>
  <c r="AQ22" i="21"/>
  <c r="AQ6" i="21"/>
  <c r="AR7" i="21"/>
  <c r="AR8" i="21"/>
  <c r="AR9" i="21"/>
  <c r="AR10" i="21"/>
  <c r="AR11" i="21"/>
  <c r="AR12" i="21"/>
  <c r="AR13" i="21"/>
  <c r="AR14" i="21"/>
  <c r="AR15" i="21"/>
  <c r="AR16" i="21"/>
  <c r="AR17" i="21"/>
  <c r="AR18" i="21"/>
  <c r="AR20" i="21"/>
  <c r="AR22" i="21"/>
  <c r="AR6" i="21"/>
  <c r="AP23" i="21"/>
  <c r="AO23" i="21"/>
  <c r="AN23" i="21"/>
  <c r="AM23" i="21"/>
  <c r="AL23" i="21"/>
  <c r="AK23" i="21"/>
  <c r="AQ23" i="21" l="1"/>
  <c r="AR23" i="21"/>
  <c r="E31" i="20" l="1"/>
  <c r="E28" i="20"/>
  <c r="E25" i="20"/>
  <c r="E19" i="20"/>
  <c r="E18" i="20"/>
  <c r="D21" i="19"/>
  <c r="D37" i="18"/>
  <c r="D20" i="18"/>
  <c r="D7" i="18"/>
  <c r="U37" i="17"/>
  <c r="D32" i="27" l="1"/>
  <c r="E32" i="27" l="1"/>
  <c r="C32" i="27"/>
  <c r="E8" i="27"/>
  <c r="E7" i="27"/>
  <c r="D7" i="27"/>
  <c r="D8" i="27" s="1"/>
  <c r="C7" i="27"/>
  <c r="E25" i="27"/>
  <c r="D25" i="27"/>
  <c r="C25" i="27"/>
  <c r="D25" i="23" l="1"/>
  <c r="C25" i="23"/>
  <c r="B25" i="23"/>
  <c r="AE23" i="21" l="1"/>
  <c r="AD23" i="21"/>
  <c r="AC23" i="21"/>
  <c r="AB23" i="21"/>
  <c r="AA23" i="21"/>
  <c r="Z23" i="21"/>
  <c r="Y23" i="21"/>
  <c r="X23" i="21"/>
  <c r="W23" i="21"/>
  <c r="V23" i="21"/>
  <c r="R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AG22" i="21"/>
  <c r="AF22" i="21"/>
  <c r="AG21" i="21"/>
  <c r="AF21" i="21"/>
  <c r="AG20" i="21"/>
  <c r="AF20" i="21"/>
  <c r="AG19" i="21"/>
  <c r="AF19" i="21"/>
  <c r="AG18" i="21"/>
  <c r="AF18" i="21"/>
  <c r="AG17" i="21"/>
  <c r="AF17" i="21"/>
  <c r="AG16" i="21"/>
  <c r="AF16" i="21"/>
  <c r="AG15" i="21"/>
  <c r="AF15" i="21"/>
  <c r="AG14" i="21"/>
  <c r="AF14" i="21"/>
  <c r="AG13" i="21"/>
  <c r="AF13" i="21"/>
  <c r="AG12" i="21"/>
  <c r="AF12" i="21"/>
  <c r="AG11" i="21"/>
  <c r="AF11" i="21"/>
  <c r="AG10" i="21"/>
  <c r="AF10" i="21"/>
  <c r="AG9" i="21"/>
  <c r="AF9" i="21"/>
  <c r="AG8" i="21"/>
  <c r="AF8" i="21"/>
  <c r="AG7" i="21"/>
  <c r="AF7" i="21"/>
  <c r="AG6" i="21"/>
  <c r="AF6" i="21"/>
  <c r="Q23" i="21"/>
  <c r="D31" i="20"/>
  <c r="C31" i="20"/>
  <c r="D28" i="20"/>
  <c r="C28" i="20"/>
  <c r="D25" i="20"/>
  <c r="C25" i="20"/>
  <c r="D18" i="20"/>
  <c r="D19" i="20" s="1"/>
  <c r="C18" i="20"/>
  <c r="C19" i="20" s="1"/>
  <c r="C21" i="19"/>
  <c r="B21" i="19"/>
  <c r="C37" i="18"/>
  <c r="B37" i="18"/>
  <c r="C20" i="18"/>
  <c r="B20" i="18"/>
  <c r="C7" i="18"/>
  <c r="B7" i="18"/>
  <c r="N37" i="17"/>
  <c r="G37" i="17"/>
  <c r="AG23" i="21" l="1"/>
  <c r="AF23" i="21"/>
</calcChain>
</file>

<file path=xl/sharedStrings.xml><?xml version="1.0" encoding="utf-8"?>
<sst xmlns="http://schemas.openxmlformats.org/spreadsheetml/2006/main" count="388" uniqueCount="213">
  <si>
    <t>精神科</t>
    <rPh sb="0" eb="3">
      <t>セイシンカ</t>
    </rPh>
    <phoneticPr fontId="3"/>
  </si>
  <si>
    <t>合　　計</t>
    <rPh sb="0" eb="1">
      <t>ゴウ</t>
    </rPh>
    <rPh sb="3" eb="4">
      <t>ケイ</t>
    </rPh>
    <phoneticPr fontId="3"/>
  </si>
  <si>
    <t>合計</t>
    <rPh sb="0" eb="2">
      <t>ゴウケイ</t>
    </rPh>
    <phoneticPr fontId="3"/>
  </si>
  <si>
    <t>救急集中治療科</t>
    <rPh sb="0" eb="2">
      <t>キュウキュウ</t>
    </rPh>
    <rPh sb="2" eb="4">
      <t>シュウチュウ</t>
    </rPh>
    <rPh sb="4" eb="6">
      <t>チリョウ</t>
    </rPh>
    <rPh sb="6" eb="7">
      <t>カ</t>
    </rPh>
    <phoneticPr fontId="3"/>
  </si>
  <si>
    <t>その他</t>
    <rPh sb="2" eb="3">
      <t>タ</t>
    </rPh>
    <phoneticPr fontId="3"/>
  </si>
  <si>
    <t>合　　　　計</t>
    <rPh sb="0" eb="1">
      <t>ゴウ</t>
    </rPh>
    <rPh sb="5" eb="6">
      <t>ケイ</t>
    </rPh>
    <phoneticPr fontId="3"/>
  </si>
  <si>
    <t>胸部・心臓血管外科</t>
    <rPh sb="0" eb="2">
      <t>キョウブ</t>
    </rPh>
    <rPh sb="3" eb="5">
      <t>シンゾウ</t>
    </rPh>
    <rPh sb="5" eb="7">
      <t>ケッカン</t>
    </rPh>
    <rPh sb="7" eb="9">
      <t>ゲカ</t>
    </rPh>
    <phoneticPr fontId="3"/>
  </si>
  <si>
    <t>呼吸器内科</t>
    <rPh sb="0" eb="3">
      <t>コキュウキ</t>
    </rPh>
    <rPh sb="3" eb="5">
      <t>ナイカ</t>
    </rPh>
    <phoneticPr fontId="3"/>
  </si>
  <si>
    <t>神経内科</t>
    <rPh sb="0" eb="2">
      <t>シンケイ</t>
    </rPh>
    <rPh sb="2" eb="4">
      <t>ナイカ</t>
    </rPh>
    <phoneticPr fontId="3"/>
  </si>
  <si>
    <t>消化器科</t>
    <rPh sb="0" eb="2">
      <t>ショウカ</t>
    </rPh>
    <rPh sb="2" eb="3">
      <t>キ</t>
    </rPh>
    <rPh sb="3" eb="4">
      <t>カ</t>
    </rPh>
    <phoneticPr fontId="3"/>
  </si>
  <si>
    <t>循環器内科</t>
    <rPh sb="0" eb="3">
      <t>ジュンカンキ</t>
    </rPh>
    <rPh sb="3" eb="5">
      <t>ナイカ</t>
    </rPh>
    <phoneticPr fontId="3"/>
  </si>
  <si>
    <t>小児科</t>
    <rPh sb="0" eb="3">
      <t>ショウニカ</t>
    </rPh>
    <phoneticPr fontId="3"/>
  </si>
  <si>
    <t>外科</t>
    <rPh sb="0" eb="2">
      <t>ゲカ</t>
    </rPh>
    <phoneticPr fontId="3"/>
  </si>
  <si>
    <t>整形外科</t>
    <rPh sb="0" eb="2">
      <t>セイケイ</t>
    </rPh>
    <rPh sb="2" eb="4">
      <t>ゲカ</t>
    </rPh>
    <phoneticPr fontId="3"/>
  </si>
  <si>
    <t>形成外科</t>
    <rPh sb="0" eb="2">
      <t>ケイセイ</t>
    </rPh>
    <rPh sb="2" eb="4">
      <t>ゲカ</t>
    </rPh>
    <phoneticPr fontId="3"/>
  </si>
  <si>
    <t>脳神経外科</t>
    <rPh sb="0" eb="3">
      <t>ノウシンケイ</t>
    </rPh>
    <rPh sb="3" eb="5">
      <t>ゲカ</t>
    </rPh>
    <phoneticPr fontId="3"/>
  </si>
  <si>
    <t>皮膚科</t>
    <rPh sb="0" eb="3">
      <t>ヒフカ</t>
    </rPh>
    <phoneticPr fontId="3"/>
  </si>
  <si>
    <t>泌尿器科</t>
    <rPh sb="0" eb="4">
      <t>ヒニョウキカ</t>
    </rPh>
    <phoneticPr fontId="3"/>
  </si>
  <si>
    <t>産婦人科</t>
    <rPh sb="0" eb="4">
      <t>サンフジンカ</t>
    </rPh>
    <phoneticPr fontId="3"/>
  </si>
  <si>
    <t>耳鼻いんこう科</t>
    <rPh sb="0" eb="2">
      <t>ジビ</t>
    </rPh>
    <rPh sb="6" eb="7">
      <t>カ</t>
    </rPh>
    <phoneticPr fontId="3"/>
  </si>
  <si>
    <t>歯科口腔外科</t>
    <rPh sb="0" eb="2">
      <t>シカ</t>
    </rPh>
    <rPh sb="2" eb="4">
      <t>コウクウ</t>
    </rPh>
    <rPh sb="4" eb="6">
      <t>ゲカ</t>
    </rPh>
    <phoneticPr fontId="3"/>
  </si>
  <si>
    <t>小　計</t>
    <rPh sb="0" eb="1">
      <t>ショウ</t>
    </rPh>
    <rPh sb="2" eb="3">
      <t>ケイ</t>
    </rPh>
    <phoneticPr fontId="3"/>
  </si>
  <si>
    <t>内科</t>
    <rPh sb="0" eb="2">
      <t>ナイカ</t>
    </rPh>
    <phoneticPr fontId="3"/>
  </si>
  <si>
    <t>２７年度</t>
    <rPh sb="2" eb="4">
      <t>ネンド</t>
    </rPh>
    <phoneticPr fontId="3"/>
  </si>
  <si>
    <t>２８年度</t>
    <rPh sb="2" eb="4">
      <t>ネンド</t>
    </rPh>
    <phoneticPr fontId="3"/>
  </si>
  <si>
    <t>２９年度</t>
    <rPh sb="2" eb="4">
      <t>ネンド</t>
    </rPh>
    <phoneticPr fontId="3"/>
  </si>
  <si>
    <t>８．麻酔件数</t>
    <rPh sb="2" eb="4">
      <t>マスイ</t>
    </rPh>
    <rPh sb="4" eb="6">
      <t>ケンスウ</t>
    </rPh>
    <phoneticPr fontId="3"/>
  </si>
  <si>
    <t>全身麻酔（吸入）</t>
    <rPh sb="0" eb="2">
      <t>ゼンシン</t>
    </rPh>
    <rPh sb="2" eb="4">
      <t>マスイ</t>
    </rPh>
    <rPh sb="5" eb="7">
      <t>キュウニュウ</t>
    </rPh>
    <phoneticPr fontId="3"/>
  </si>
  <si>
    <t>全身麻酔（ＴＩＶＡ）</t>
    <rPh sb="0" eb="2">
      <t>ゼンシン</t>
    </rPh>
    <rPh sb="2" eb="4">
      <t>マスイ</t>
    </rPh>
    <phoneticPr fontId="3"/>
  </si>
  <si>
    <t>硬膜外麻酔</t>
    <rPh sb="0" eb="3">
      <t>コウマクガイ</t>
    </rPh>
    <rPh sb="3" eb="5">
      <t>マスイ</t>
    </rPh>
    <phoneticPr fontId="3"/>
  </si>
  <si>
    <t>脊椎麻酔</t>
    <rPh sb="0" eb="2">
      <t>セキツイ</t>
    </rPh>
    <rPh sb="2" eb="4">
      <t>マスイ</t>
    </rPh>
    <phoneticPr fontId="3"/>
  </si>
  <si>
    <t>伝達麻酔</t>
    <rPh sb="0" eb="2">
      <t>デンタツ</t>
    </rPh>
    <rPh sb="2" eb="4">
      <t>マスイ</t>
    </rPh>
    <phoneticPr fontId="3"/>
  </si>
  <si>
    <t>異常分娩（保険適用）</t>
    <rPh sb="0" eb="2">
      <t>イジョウ</t>
    </rPh>
    <rPh sb="2" eb="4">
      <t>ブンベン</t>
    </rPh>
    <rPh sb="5" eb="7">
      <t>ホケン</t>
    </rPh>
    <rPh sb="7" eb="9">
      <t>テキヨウ</t>
    </rPh>
    <phoneticPr fontId="3"/>
  </si>
  <si>
    <t>うち帝王切開術（再掲）</t>
    <rPh sb="2" eb="4">
      <t>テイオウ</t>
    </rPh>
    <rPh sb="4" eb="6">
      <t>セッカイ</t>
    </rPh>
    <rPh sb="6" eb="7">
      <t>ジュツ</t>
    </rPh>
    <rPh sb="8" eb="10">
      <t>サイケイ</t>
    </rPh>
    <phoneticPr fontId="3"/>
  </si>
  <si>
    <t>造影剤使用撮影</t>
    <rPh sb="0" eb="3">
      <t>ゾウエイザイ</t>
    </rPh>
    <rPh sb="3" eb="5">
      <t>シヨウ</t>
    </rPh>
    <rPh sb="5" eb="7">
      <t>サツエイ</t>
    </rPh>
    <phoneticPr fontId="3"/>
  </si>
  <si>
    <t>血管造影撮影</t>
    <rPh sb="0" eb="2">
      <t>ケッカン</t>
    </rPh>
    <rPh sb="2" eb="4">
      <t>ゾウエイ</t>
    </rPh>
    <rPh sb="4" eb="6">
      <t>サツエイ</t>
    </rPh>
    <phoneticPr fontId="3"/>
  </si>
  <si>
    <t>ペースメーカー移植術</t>
    <rPh sb="7" eb="9">
      <t>イショク</t>
    </rPh>
    <rPh sb="9" eb="10">
      <t>ジュツ</t>
    </rPh>
    <phoneticPr fontId="3"/>
  </si>
  <si>
    <t>ペースメーカー交換術</t>
    <rPh sb="7" eb="9">
      <t>コウカン</t>
    </rPh>
    <rPh sb="9" eb="10">
      <t>ジュツ</t>
    </rPh>
    <phoneticPr fontId="3"/>
  </si>
  <si>
    <t>心臓カテーテル検査</t>
    <rPh sb="0" eb="2">
      <t>シンゾウ</t>
    </rPh>
    <rPh sb="7" eb="9">
      <t>ケンサ</t>
    </rPh>
    <phoneticPr fontId="3"/>
  </si>
  <si>
    <t>経皮的冠動脈形成術</t>
    <rPh sb="0" eb="3">
      <t>ケイヒテキ</t>
    </rPh>
    <rPh sb="3" eb="6">
      <t>カンドウミャク</t>
    </rPh>
    <rPh sb="6" eb="8">
      <t>ケイセイ</t>
    </rPh>
    <rPh sb="8" eb="9">
      <t>ジュツ</t>
    </rPh>
    <phoneticPr fontId="3"/>
  </si>
  <si>
    <t>経皮的冠動脈ステント留置術</t>
    <rPh sb="0" eb="3">
      <t>ケイヒテキ</t>
    </rPh>
    <rPh sb="3" eb="6">
      <t>カンドウミャク</t>
    </rPh>
    <rPh sb="10" eb="12">
      <t>リュウチ</t>
    </rPh>
    <rPh sb="12" eb="13">
      <t>ジュツ</t>
    </rPh>
    <phoneticPr fontId="3"/>
  </si>
  <si>
    <t>経皮的冠動脈血栓（粥腫）切除術</t>
    <rPh sb="0" eb="3">
      <t>ケイヒテキ</t>
    </rPh>
    <rPh sb="3" eb="6">
      <t>カンドウミャク</t>
    </rPh>
    <rPh sb="6" eb="8">
      <t>ケッセン</t>
    </rPh>
    <rPh sb="9" eb="10">
      <t>カユ</t>
    </rPh>
    <rPh sb="10" eb="11">
      <t>シュ</t>
    </rPh>
    <rPh sb="12" eb="14">
      <t>セツジョ</t>
    </rPh>
    <rPh sb="14" eb="15">
      <t>ジュツ</t>
    </rPh>
    <phoneticPr fontId="3"/>
  </si>
  <si>
    <t>大動脈バルーン</t>
    <rPh sb="0" eb="3">
      <t>ダイドウミャク</t>
    </rPh>
    <phoneticPr fontId="3"/>
  </si>
  <si>
    <t>腹膜透析（実患者数）</t>
    <rPh sb="0" eb="2">
      <t>フクマク</t>
    </rPh>
    <rPh sb="2" eb="4">
      <t>トウセキ</t>
    </rPh>
    <rPh sb="5" eb="6">
      <t>ジツ</t>
    </rPh>
    <rPh sb="6" eb="9">
      <t>カンジャスウ</t>
    </rPh>
    <phoneticPr fontId="3"/>
  </si>
  <si>
    <t>持続的血液濾過透析</t>
    <rPh sb="0" eb="3">
      <t>ジゾクテキ</t>
    </rPh>
    <rPh sb="3" eb="5">
      <t>ケツエキ</t>
    </rPh>
    <rPh sb="5" eb="7">
      <t>ロカ</t>
    </rPh>
    <rPh sb="7" eb="9">
      <t>トウセキ</t>
    </rPh>
    <phoneticPr fontId="3"/>
  </si>
  <si>
    <t>ERCP（逆行性膵胆管造影）</t>
    <rPh sb="5" eb="8">
      <t>ギャッコウセイ</t>
    </rPh>
    <rPh sb="8" eb="9">
      <t>スイ</t>
    </rPh>
    <rPh sb="9" eb="10">
      <t>タン</t>
    </rPh>
    <rPh sb="10" eb="11">
      <t>カン</t>
    </rPh>
    <rPh sb="11" eb="13">
      <t>ゾウエイ</t>
    </rPh>
    <phoneticPr fontId="3"/>
  </si>
  <si>
    <t>EUS（超音波内視鏡検査）</t>
    <rPh sb="4" eb="7">
      <t>チョウオンパ</t>
    </rPh>
    <rPh sb="7" eb="10">
      <t>ナイシキョウ</t>
    </rPh>
    <rPh sb="10" eb="12">
      <t>ケンサ</t>
    </rPh>
    <phoneticPr fontId="3"/>
  </si>
  <si>
    <t>生理検査</t>
    <rPh sb="0" eb="2">
      <t>セイリ</t>
    </rPh>
    <rPh sb="2" eb="4">
      <t>ケンサ</t>
    </rPh>
    <phoneticPr fontId="3"/>
  </si>
  <si>
    <t>調剤件数</t>
    <rPh sb="0" eb="2">
      <t>チョウザイ</t>
    </rPh>
    <rPh sb="2" eb="4">
      <t>ケンスウ</t>
    </rPh>
    <phoneticPr fontId="3"/>
  </si>
  <si>
    <t>調剤延数</t>
    <rPh sb="0" eb="2">
      <t>チョウザイ</t>
    </rPh>
    <rPh sb="2" eb="3">
      <t>ノベ</t>
    </rPh>
    <rPh sb="3" eb="4">
      <t>スウ</t>
    </rPh>
    <phoneticPr fontId="3"/>
  </si>
  <si>
    <t>処方箋枚数</t>
    <rPh sb="0" eb="3">
      <t>ショホウセン</t>
    </rPh>
    <rPh sb="3" eb="5">
      <t>マイスウ</t>
    </rPh>
    <phoneticPr fontId="3"/>
  </si>
  <si>
    <t>院外処方箋枚数</t>
    <rPh sb="0" eb="2">
      <t>インガイ</t>
    </rPh>
    <rPh sb="2" eb="5">
      <t>ショホウセン</t>
    </rPh>
    <rPh sb="5" eb="7">
      <t>マイスウ</t>
    </rPh>
    <phoneticPr fontId="3"/>
  </si>
  <si>
    <t>薬剤管理指導件数</t>
    <rPh sb="0" eb="2">
      <t>ヤクザイ</t>
    </rPh>
    <rPh sb="2" eb="4">
      <t>カンリ</t>
    </rPh>
    <rPh sb="4" eb="6">
      <t>シドウ</t>
    </rPh>
    <rPh sb="6" eb="8">
      <t>ケンスウ</t>
    </rPh>
    <phoneticPr fontId="3"/>
  </si>
  <si>
    <t>化学療法</t>
    <rPh sb="0" eb="2">
      <t>カガク</t>
    </rPh>
    <rPh sb="2" eb="4">
      <t>リョウホウ</t>
    </rPh>
    <phoneticPr fontId="3"/>
  </si>
  <si>
    <t>　　　　</t>
    <phoneticPr fontId="3"/>
  </si>
  <si>
    <t>運動疾患</t>
    <rPh sb="0" eb="2">
      <t>ウンドウ</t>
    </rPh>
    <rPh sb="2" eb="4">
      <t>シッカン</t>
    </rPh>
    <phoneticPr fontId="3"/>
  </si>
  <si>
    <t>脳血疾患</t>
    <rPh sb="0" eb="1">
      <t>ノウ</t>
    </rPh>
    <rPh sb="1" eb="2">
      <t>チ</t>
    </rPh>
    <rPh sb="2" eb="4">
      <t>シッカン</t>
    </rPh>
    <phoneticPr fontId="3"/>
  </si>
  <si>
    <t>廃用</t>
    <rPh sb="0" eb="2">
      <t>ハイヨウ</t>
    </rPh>
    <phoneticPr fontId="3"/>
  </si>
  <si>
    <t>呼吸器疾患</t>
    <rPh sb="0" eb="5">
      <t>コキュウキシッカン</t>
    </rPh>
    <phoneticPr fontId="3"/>
  </si>
  <si>
    <t>心臓リハ</t>
    <rPh sb="0" eb="2">
      <t>シンゾウ</t>
    </rPh>
    <phoneticPr fontId="3"/>
  </si>
  <si>
    <t>合計単位</t>
    <rPh sb="0" eb="2">
      <t>ゴウケイ</t>
    </rPh>
    <rPh sb="2" eb="4">
      <t>タンイ</t>
    </rPh>
    <phoneticPr fontId="3"/>
  </si>
  <si>
    <t>呼吸器疾患</t>
    <rPh sb="0" eb="3">
      <t>コキュウキ</t>
    </rPh>
    <rPh sb="3" eb="5">
      <t>シッカン</t>
    </rPh>
    <phoneticPr fontId="3"/>
  </si>
  <si>
    <t>がんリハビリ</t>
    <phoneticPr fontId="3"/>
  </si>
  <si>
    <t>人数</t>
    <rPh sb="0" eb="2">
      <t>ニンズウ</t>
    </rPh>
    <phoneticPr fontId="3"/>
  </si>
  <si>
    <t>単位</t>
    <rPh sb="0" eb="2">
      <t>タンイ</t>
    </rPh>
    <phoneticPr fontId="3"/>
  </si>
  <si>
    <t>３単位</t>
    <rPh sb="1" eb="3">
      <t>タンイ</t>
    </rPh>
    <phoneticPr fontId="3"/>
  </si>
  <si>
    <t>胃潰瘍及び胃術後食</t>
    <rPh sb="0" eb="3">
      <t>イカイヨウ</t>
    </rPh>
    <rPh sb="3" eb="4">
      <t>オヨ</t>
    </rPh>
    <rPh sb="5" eb="6">
      <t>イ</t>
    </rPh>
    <rPh sb="6" eb="7">
      <t>ジュツ</t>
    </rPh>
    <rPh sb="7" eb="8">
      <t>ゴ</t>
    </rPh>
    <rPh sb="8" eb="9">
      <t>ショク</t>
    </rPh>
    <phoneticPr fontId="3"/>
  </si>
  <si>
    <t>その他（加算）</t>
    <rPh sb="2" eb="3">
      <t>タ</t>
    </rPh>
    <rPh sb="4" eb="6">
      <t>カサン</t>
    </rPh>
    <phoneticPr fontId="3"/>
  </si>
  <si>
    <t>日帰りドック食</t>
    <rPh sb="0" eb="2">
      <t>ヒガエ</t>
    </rPh>
    <rPh sb="6" eb="7">
      <t>ショク</t>
    </rPh>
    <phoneticPr fontId="2"/>
  </si>
  <si>
    <t>2９年度</t>
    <rPh sb="2" eb="4">
      <t>ネンド</t>
    </rPh>
    <phoneticPr fontId="3"/>
  </si>
  <si>
    <t>27年度</t>
    <rPh sb="2" eb="4">
      <t>ネンド</t>
    </rPh>
    <phoneticPr fontId="3"/>
  </si>
  <si>
    <t>28年度</t>
    <rPh sb="2" eb="4">
      <t>ネンド</t>
    </rPh>
    <phoneticPr fontId="3"/>
  </si>
  <si>
    <t>29年度</t>
    <rPh sb="2" eb="4">
      <t>ネンド</t>
    </rPh>
    <phoneticPr fontId="3"/>
  </si>
  <si>
    <t>（29年度）</t>
    <rPh sb="3" eb="5">
      <t>ネンド</t>
    </rPh>
    <phoneticPr fontId="3"/>
  </si>
  <si>
    <t>２７年度</t>
    <rPh sb="2" eb="4">
      <t>ネンド</t>
    </rPh>
    <phoneticPr fontId="2"/>
  </si>
  <si>
    <t>２８年度</t>
    <rPh sb="2" eb="4">
      <t>ネンド</t>
    </rPh>
    <phoneticPr fontId="2"/>
  </si>
  <si>
    <t>２９年度</t>
    <rPh sb="2" eb="4">
      <t>ネンド</t>
    </rPh>
    <phoneticPr fontId="2"/>
  </si>
  <si>
    <t>外　　　　科</t>
    <rPh sb="0" eb="1">
      <t>ソト</t>
    </rPh>
    <rPh sb="5" eb="6">
      <t>カ</t>
    </rPh>
    <phoneticPr fontId="3"/>
  </si>
  <si>
    <t>眼　　　　　科</t>
    <rPh sb="0" eb="1">
      <t>メ</t>
    </rPh>
    <rPh sb="6" eb="7">
      <t>カ</t>
    </rPh>
    <phoneticPr fontId="3"/>
  </si>
  <si>
    <t>正　常　分　娩</t>
    <rPh sb="0" eb="1">
      <t>セイ</t>
    </rPh>
    <rPh sb="2" eb="3">
      <t>ツネ</t>
    </rPh>
    <rPh sb="4" eb="5">
      <t>ブン</t>
    </rPh>
    <rPh sb="6" eb="7">
      <t>ベン</t>
    </rPh>
    <phoneticPr fontId="3"/>
  </si>
  <si>
    <t>単　純　撮　影</t>
    <rPh sb="0" eb="1">
      <t>タン</t>
    </rPh>
    <rPh sb="2" eb="3">
      <t>ジュン</t>
    </rPh>
    <rPh sb="4" eb="5">
      <t>サツ</t>
    </rPh>
    <rPh sb="6" eb="7">
      <t>カゲ</t>
    </rPh>
    <phoneticPr fontId="3"/>
  </si>
  <si>
    <t>単　純　透　視</t>
    <rPh sb="0" eb="1">
      <t>タン</t>
    </rPh>
    <rPh sb="2" eb="3">
      <t>ジュン</t>
    </rPh>
    <rPh sb="4" eb="5">
      <t>トオル</t>
    </rPh>
    <rPh sb="6" eb="7">
      <t>シ</t>
    </rPh>
    <phoneticPr fontId="3"/>
  </si>
  <si>
    <t>Ｃ　Ｔ　撮　影</t>
    <rPh sb="4" eb="5">
      <t>サツ</t>
    </rPh>
    <rPh sb="6" eb="7">
      <t>カゲ</t>
    </rPh>
    <phoneticPr fontId="3"/>
  </si>
  <si>
    <t>放　射　線　治　療</t>
    <rPh sb="0" eb="1">
      <t>ホウ</t>
    </rPh>
    <rPh sb="2" eb="3">
      <t>イ</t>
    </rPh>
    <rPh sb="4" eb="5">
      <t>セン</t>
    </rPh>
    <rPh sb="6" eb="7">
      <t>オサム</t>
    </rPh>
    <rPh sb="8" eb="9">
      <t>リョウ</t>
    </rPh>
    <phoneticPr fontId="3"/>
  </si>
  <si>
    <t>結　石　破　砕　治　療</t>
    <rPh sb="0" eb="1">
      <t>ユイ</t>
    </rPh>
    <rPh sb="2" eb="3">
      <t>イシ</t>
    </rPh>
    <rPh sb="4" eb="5">
      <t>ヤブ</t>
    </rPh>
    <rPh sb="6" eb="7">
      <t>クダ</t>
    </rPh>
    <rPh sb="8" eb="9">
      <t>オサム</t>
    </rPh>
    <rPh sb="10" eb="11">
      <t>リョウ</t>
    </rPh>
    <phoneticPr fontId="3"/>
  </si>
  <si>
    <t>Ｍ　Ｒ　Ｉ</t>
    <phoneticPr fontId="3"/>
  </si>
  <si>
    <t>シ　ン　チ</t>
    <phoneticPr fontId="3"/>
  </si>
  <si>
    <t>C　Ｔ</t>
    <phoneticPr fontId="3"/>
  </si>
  <si>
    <t>消　化　管　造　影</t>
    <rPh sb="0" eb="1">
      <t>ケ</t>
    </rPh>
    <rPh sb="2" eb="3">
      <t>カ</t>
    </rPh>
    <rPh sb="4" eb="5">
      <t>カン</t>
    </rPh>
    <rPh sb="6" eb="7">
      <t>ヅクリ</t>
    </rPh>
    <rPh sb="8" eb="9">
      <t>カゲ</t>
    </rPh>
    <phoneticPr fontId="3"/>
  </si>
  <si>
    <t>単　純　写　真</t>
    <rPh sb="0" eb="1">
      <t>タン</t>
    </rPh>
    <rPh sb="2" eb="3">
      <t>ジュン</t>
    </rPh>
    <rPh sb="4" eb="5">
      <t>シャ</t>
    </rPh>
    <rPh sb="6" eb="7">
      <t>マコト</t>
    </rPh>
    <phoneticPr fontId="3"/>
  </si>
  <si>
    <t>超　音　波　検　査</t>
    <rPh sb="0" eb="1">
      <t>チョウ</t>
    </rPh>
    <rPh sb="2" eb="3">
      <t>オト</t>
    </rPh>
    <rPh sb="4" eb="5">
      <t>ナミ</t>
    </rPh>
    <rPh sb="6" eb="7">
      <t>ケン</t>
    </rPh>
    <rPh sb="8" eb="9">
      <t>サ</t>
    </rPh>
    <phoneticPr fontId="3"/>
  </si>
  <si>
    <t>遠　隔　画　像　診　断</t>
    <rPh sb="0" eb="1">
      <t>エン</t>
    </rPh>
    <rPh sb="2" eb="3">
      <t>ヘダ</t>
    </rPh>
    <rPh sb="4" eb="5">
      <t>ガ</t>
    </rPh>
    <rPh sb="6" eb="7">
      <t>ゾウ</t>
    </rPh>
    <rPh sb="8" eb="9">
      <t>ミ</t>
    </rPh>
    <rPh sb="10" eb="11">
      <t>ダン</t>
    </rPh>
    <phoneticPr fontId="3"/>
  </si>
  <si>
    <t>他　院　写　真　診　断</t>
    <rPh sb="0" eb="1">
      <t>タ</t>
    </rPh>
    <rPh sb="2" eb="3">
      <t>イン</t>
    </rPh>
    <rPh sb="4" eb="5">
      <t>シャ</t>
    </rPh>
    <rPh sb="6" eb="7">
      <t>マコト</t>
    </rPh>
    <rPh sb="8" eb="9">
      <t>ミ</t>
    </rPh>
    <rPh sb="10" eb="11">
      <t>ダン</t>
    </rPh>
    <phoneticPr fontId="3"/>
  </si>
  <si>
    <t>血　管　造　影</t>
    <rPh sb="0" eb="1">
      <t>チ</t>
    </rPh>
    <rPh sb="2" eb="3">
      <t>カン</t>
    </rPh>
    <rPh sb="4" eb="5">
      <t>ヅクリ</t>
    </rPh>
    <rPh sb="6" eb="7">
      <t>カゲ</t>
    </rPh>
    <phoneticPr fontId="3"/>
  </si>
  <si>
    <t>下　肢　静　脈　造　影</t>
    <rPh sb="0" eb="1">
      <t>シタ</t>
    </rPh>
    <rPh sb="2" eb="3">
      <t>アシ</t>
    </rPh>
    <rPh sb="4" eb="5">
      <t>セイ</t>
    </rPh>
    <rPh sb="6" eb="7">
      <t>ミャク</t>
    </rPh>
    <rPh sb="8" eb="9">
      <t>ヅクリ</t>
    </rPh>
    <rPh sb="10" eb="11">
      <t>カゲ</t>
    </rPh>
    <phoneticPr fontId="3"/>
  </si>
  <si>
    <t>非　血　管　Ｉ　Ｖ　Ｒ　小　計</t>
    <rPh sb="0" eb="1">
      <t>ヒ</t>
    </rPh>
    <rPh sb="2" eb="3">
      <t>チ</t>
    </rPh>
    <rPh sb="4" eb="5">
      <t>カン</t>
    </rPh>
    <rPh sb="12" eb="13">
      <t>ショウ</t>
    </rPh>
    <rPh sb="14" eb="15">
      <t>ケイ</t>
    </rPh>
    <phoneticPr fontId="3"/>
  </si>
  <si>
    <t>C　Ｔ　下　生　検</t>
    <rPh sb="4" eb="5">
      <t>シタ</t>
    </rPh>
    <rPh sb="6" eb="7">
      <t>セイ</t>
    </rPh>
    <rPh sb="8" eb="9">
      <t>ケン</t>
    </rPh>
    <phoneticPr fontId="3"/>
  </si>
  <si>
    <t>Ｒ　Ｉ</t>
    <phoneticPr fontId="3"/>
  </si>
  <si>
    <t>胆　道　系</t>
    <rPh sb="0" eb="1">
      <t>キモ</t>
    </rPh>
    <rPh sb="2" eb="3">
      <t>ミチ</t>
    </rPh>
    <rPh sb="4" eb="5">
      <t>ケイ</t>
    </rPh>
    <phoneticPr fontId="3"/>
  </si>
  <si>
    <t>形　成　外　科</t>
    <rPh sb="0" eb="1">
      <t>カタチ</t>
    </rPh>
    <rPh sb="2" eb="3">
      <t>シゲル</t>
    </rPh>
    <rPh sb="4" eb="5">
      <t>ガイ</t>
    </rPh>
    <rPh sb="6" eb="7">
      <t>カ</t>
    </rPh>
    <phoneticPr fontId="3"/>
  </si>
  <si>
    <t>皮　膚　科</t>
    <rPh sb="0" eb="1">
      <t>カワ</t>
    </rPh>
    <rPh sb="2" eb="3">
      <t>ハダ</t>
    </rPh>
    <rPh sb="4" eb="5">
      <t>カ</t>
    </rPh>
    <phoneticPr fontId="3"/>
  </si>
  <si>
    <t>合　計</t>
    <rPh sb="0" eb="1">
      <t>ゴウ</t>
    </rPh>
    <rPh sb="2" eb="3">
      <t>ケイ</t>
    </rPh>
    <phoneticPr fontId="3"/>
  </si>
  <si>
    <t>血　液　透　析</t>
    <rPh sb="0" eb="1">
      <t>チ</t>
    </rPh>
    <rPh sb="2" eb="3">
      <t>エキ</t>
    </rPh>
    <rPh sb="4" eb="5">
      <t>トオル</t>
    </rPh>
    <rPh sb="6" eb="7">
      <t>セキ</t>
    </rPh>
    <phoneticPr fontId="3"/>
  </si>
  <si>
    <t>血　液　吸　着</t>
    <rPh sb="0" eb="1">
      <t>チ</t>
    </rPh>
    <rPh sb="2" eb="3">
      <t>エキ</t>
    </rPh>
    <rPh sb="4" eb="5">
      <t>キュウ</t>
    </rPh>
    <rPh sb="6" eb="7">
      <t>キ</t>
    </rPh>
    <phoneticPr fontId="3"/>
  </si>
  <si>
    <t>件　数</t>
    <rPh sb="0" eb="1">
      <t>ケン</t>
    </rPh>
    <rPh sb="2" eb="3">
      <t>カズ</t>
    </rPh>
    <phoneticPr fontId="3"/>
  </si>
  <si>
    <t>死　亡　件　数</t>
    <rPh sb="0" eb="1">
      <t>シ</t>
    </rPh>
    <rPh sb="2" eb="3">
      <t>ボウ</t>
    </rPh>
    <rPh sb="4" eb="5">
      <t>ケン</t>
    </rPh>
    <rPh sb="6" eb="7">
      <t>カズ</t>
    </rPh>
    <phoneticPr fontId="3"/>
  </si>
  <si>
    <t>解　剖　件　数</t>
    <rPh sb="0" eb="1">
      <t>カイ</t>
    </rPh>
    <rPh sb="2" eb="3">
      <t>ボウ</t>
    </rPh>
    <rPh sb="4" eb="5">
      <t>ケン</t>
    </rPh>
    <rPh sb="6" eb="7">
      <t>カズ</t>
    </rPh>
    <phoneticPr fontId="3"/>
  </si>
  <si>
    <t>上　部　消　化　管</t>
    <rPh sb="0" eb="1">
      <t>ウエ</t>
    </rPh>
    <rPh sb="2" eb="3">
      <t>ブ</t>
    </rPh>
    <rPh sb="4" eb="5">
      <t>ケ</t>
    </rPh>
    <rPh sb="6" eb="7">
      <t>カ</t>
    </rPh>
    <rPh sb="8" eb="9">
      <t>カン</t>
    </rPh>
    <phoneticPr fontId="3"/>
  </si>
  <si>
    <t>下　部　消　化　管</t>
    <rPh sb="0" eb="1">
      <t>シタ</t>
    </rPh>
    <rPh sb="2" eb="3">
      <t>ブ</t>
    </rPh>
    <rPh sb="4" eb="5">
      <t>ケ</t>
    </rPh>
    <rPh sb="6" eb="7">
      <t>カ</t>
    </rPh>
    <rPh sb="8" eb="9">
      <t>カン</t>
    </rPh>
    <phoneticPr fontId="3"/>
  </si>
  <si>
    <t>気　管　支　鏡</t>
    <rPh sb="0" eb="1">
      <t>キ</t>
    </rPh>
    <rPh sb="2" eb="3">
      <t>カン</t>
    </rPh>
    <rPh sb="4" eb="5">
      <t>ササ</t>
    </rPh>
    <rPh sb="6" eb="7">
      <t>キョウ</t>
    </rPh>
    <phoneticPr fontId="3"/>
  </si>
  <si>
    <t>一　般　検　査</t>
    <rPh sb="0" eb="1">
      <t>イチ</t>
    </rPh>
    <rPh sb="2" eb="3">
      <t>パン</t>
    </rPh>
    <rPh sb="4" eb="5">
      <t>ケン</t>
    </rPh>
    <rPh sb="6" eb="7">
      <t>サ</t>
    </rPh>
    <phoneticPr fontId="3"/>
  </si>
  <si>
    <t>血　液　検　査</t>
    <rPh sb="0" eb="1">
      <t>チ</t>
    </rPh>
    <rPh sb="2" eb="3">
      <t>エキ</t>
    </rPh>
    <rPh sb="4" eb="5">
      <t>ケン</t>
    </rPh>
    <rPh sb="6" eb="7">
      <t>サ</t>
    </rPh>
    <phoneticPr fontId="3"/>
  </si>
  <si>
    <t>血　清　検　査</t>
    <rPh sb="0" eb="1">
      <t>チ</t>
    </rPh>
    <rPh sb="2" eb="3">
      <t>セイ</t>
    </rPh>
    <rPh sb="4" eb="5">
      <t>ケン</t>
    </rPh>
    <rPh sb="6" eb="7">
      <t>サ</t>
    </rPh>
    <phoneticPr fontId="3"/>
  </si>
  <si>
    <t>生　化　学　検　査</t>
    <rPh sb="0" eb="1">
      <t>ショウ</t>
    </rPh>
    <rPh sb="2" eb="3">
      <t>カ</t>
    </rPh>
    <rPh sb="4" eb="5">
      <t>ガク</t>
    </rPh>
    <rPh sb="6" eb="7">
      <t>ケン</t>
    </rPh>
    <rPh sb="8" eb="9">
      <t>サ</t>
    </rPh>
    <phoneticPr fontId="3"/>
  </si>
  <si>
    <t>血　液　ガ　ス</t>
    <rPh sb="0" eb="1">
      <t>チ</t>
    </rPh>
    <rPh sb="2" eb="3">
      <t>エキ</t>
    </rPh>
    <phoneticPr fontId="3"/>
  </si>
  <si>
    <t>細　菌　検　査</t>
    <rPh sb="0" eb="1">
      <t>ホソ</t>
    </rPh>
    <rPh sb="2" eb="3">
      <t>キン</t>
    </rPh>
    <rPh sb="4" eb="5">
      <t>ケン</t>
    </rPh>
    <rPh sb="6" eb="7">
      <t>サ</t>
    </rPh>
    <phoneticPr fontId="3"/>
  </si>
  <si>
    <t>病  理  検  査</t>
    <rPh sb="0" eb="1">
      <t>ヤマイ</t>
    </rPh>
    <rPh sb="3" eb="4">
      <t>リ</t>
    </rPh>
    <rPh sb="6" eb="7">
      <t>ケン</t>
    </rPh>
    <rPh sb="9" eb="10">
      <t>サ</t>
    </rPh>
    <phoneticPr fontId="3"/>
  </si>
  <si>
    <t>心　電　図</t>
    <rPh sb="0" eb="1">
      <t>ココロ</t>
    </rPh>
    <rPh sb="2" eb="3">
      <t>デン</t>
    </rPh>
    <rPh sb="4" eb="5">
      <t>ズ</t>
    </rPh>
    <phoneticPr fontId="3"/>
  </si>
  <si>
    <t>呼　吸　機　能　検　査</t>
    <rPh sb="0" eb="1">
      <t>コ</t>
    </rPh>
    <rPh sb="2" eb="3">
      <t>キュウ</t>
    </rPh>
    <rPh sb="4" eb="5">
      <t>キ</t>
    </rPh>
    <rPh sb="6" eb="7">
      <t>ノウ</t>
    </rPh>
    <rPh sb="8" eb="9">
      <t>ケン</t>
    </rPh>
    <rPh sb="10" eb="11">
      <t>サ</t>
    </rPh>
    <phoneticPr fontId="3"/>
  </si>
  <si>
    <t>脳　波　検　査</t>
    <rPh sb="0" eb="1">
      <t>ノウ</t>
    </rPh>
    <rPh sb="2" eb="3">
      <t>ナミ</t>
    </rPh>
    <rPh sb="4" eb="5">
      <t>ケン</t>
    </rPh>
    <rPh sb="6" eb="7">
      <t>サ</t>
    </rPh>
    <phoneticPr fontId="3"/>
  </si>
  <si>
    <t>神　経　機　能　検　査</t>
    <rPh sb="0" eb="1">
      <t>カミ</t>
    </rPh>
    <rPh sb="2" eb="3">
      <t>キョウ</t>
    </rPh>
    <rPh sb="4" eb="5">
      <t>キ</t>
    </rPh>
    <rPh sb="6" eb="7">
      <t>ノウ</t>
    </rPh>
    <rPh sb="8" eb="9">
      <t>ケン</t>
    </rPh>
    <rPh sb="10" eb="11">
      <t>サ</t>
    </rPh>
    <phoneticPr fontId="3"/>
  </si>
  <si>
    <t>Ａ　Ｂ　Ｉ　検　査</t>
    <rPh sb="6" eb="7">
      <t>ケン</t>
    </rPh>
    <rPh sb="8" eb="9">
      <t>サ</t>
    </rPh>
    <phoneticPr fontId="3"/>
  </si>
  <si>
    <t>そ　の　他</t>
    <rPh sb="4" eb="5">
      <t>タ</t>
    </rPh>
    <phoneticPr fontId="3"/>
  </si>
  <si>
    <t>　　　　　　　　　 合　計</t>
    <rPh sb="10" eb="11">
      <t>ゴウ</t>
    </rPh>
    <rPh sb="12" eb="13">
      <t>ケイ</t>
    </rPh>
    <phoneticPr fontId="3"/>
  </si>
  <si>
    <t>入　院</t>
    <rPh sb="0" eb="1">
      <t>イリ</t>
    </rPh>
    <rPh sb="2" eb="3">
      <t>イン</t>
    </rPh>
    <phoneticPr fontId="3"/>
  </si>
  <si>
    <t>外　来</t>
    <rPh sb="0" eb="1">
      <t>ソト</t>
    </rPh>
    <rPh sb="2" eb="3">
      <t>ライ</t>
    </rPh>
    <phoneticPr fontId="3"/>
  </si>
  <si>
    <t>区　分</t>
    <rPh sb="0" eb="1">
      <t>ク</t>
    </rPh>
    <rPh sb="2" eb="3">
      <t>ブン</t>
    </rPh>
    <phoneticPr fontId="2"/>
  </si>
  <si>
    <t>一　般　食</t>
    <rPh sb="0" eb="1">
      <t>イチ</t>
    </rPh>
    <rPh sb="2" eb="3">
      <t>パン</t>
    </rPh>
    <rPh sb="4" eb="5">
      <t>ショク</t>
    </rPh>
    <phoneticPr fontId="3"/>
  </si>
  <si>
    <t>特　別　食</t>
    <rPh sb="0" eb="1">
      <t>トク</t>
    </rPh>
    <rPh sb="2" eb="3">
      <t>ベツ</t>
    </rPh>
    <rPh sb="4" eb="5">
      <t>ショク</t>
    </rPh>
    <phoneticPr fontId="3"/>
  </si>
  <si>
    <t>合　計</t>
    <rPh sb="0" eb="1">
      <t>ゴウ</t>
    </rPh>
    <rPh sb="2" eb="3">
      <t>ケイ</t>
    </rPh>
    <phoneticPr fontId="2"/>
  </si>
  <si>
    <t>１ 日 平 均</t>
    <rPh sb="2" eb="3">
      <t>ニチ</t>
    </rPh>
    <rPh sb="4" eb="5">
      <t>ヒラ</t>
    </rPh>
    <rPh sb="6" eb="7">
      <t>タモツ</t>
    </rPh>
    <phoneticPr fontId="2"/>
  </si>
  <si>
    <t>特 別 食 内 訳</t>
    <rPh sb="0" eb="1">
      <t>トク</t>
    </rPh>
    <rPh sb="2" eb="3">
      <t>ベツ</t>
    </rPh>
    <rPh sb="4" eb="5">
      <t>ショク</t>
    </rPh>
    <rPh sb="6" eb="7">
      <t>ナイ</t>
    </rPh>
    <rPh sb="8" eb="9">
      <t>ヤク</t>
    </rPh>
    <phoneticPr fontId="2"/>
  </si>
  <si>
    <t>肝 臓 食</t>
    <rPh sb="0" eb="1">
      <t>キモ</t>
    </rPh>
    <rPh sb="2" eb="3">
      <t>ゾウ</t>
    </rPh>
    <rPh sb="4" eb="5">
      <t>ショク</t>
    </rPh>
    <phoneticPr fontId="3"/>
  </si>
  <si>
    <t>腎 臓 食</t>
    <rPh sb="0" eb="1">
      <t>ジン</t>
    </rPh>
    <rPh sb="2" eb="3">
      <t>ゾウ</t>
    </rPh>
    <rPh sb="4" eb="5">
      <t>ショク</t>
    </rPh>
    <phoneticPr fontId="3"/>
  </si>
  <si>
    <t>糖 尿 病</t>
    <rPh sb="0" eb="1">
      <t>トウ</t>
    </rPh>
    <rPh sb="2" eb="3">
      <t>ニョウ</t>
    </rPh>
    <rPh sb="4" eb="5">
      <t>ビョウ</t>
    </rPh>
    <phoneticPr fontId="3"/>
  </si>
  <si>
    <t>検 査 食</t>
    <rPh sb="0" eb="1">
      <t>ケン</t>
    </rPh>
    <rPh sb="2" eb="3">
      <t>サ</t>
    </rPh>
    <rPh sb="4" eb="5">
      <t>ショク</t>
    </rPh>
    <phoneticPr fontId="3"/>
  </si>
  <si>
    <t>濃 厚 流 動 食</t>
    <rPh sb="0" eb="1">
      <t>ノウ</t>
    </rPh>
    <rPh sb="2" eb="3">
      <t>アツシ</t>
    </rPh>
    <rPh sb="4" eb="5">
      <t>リュウ</t>
    </rPh>
    <rPh sb="6" eb="7">
      <t>ドウ</t>
    </rPh>
    <rPh sb="8" eb="9">
      <t>ショク</t>
    </rPh>
    <phoneticPr fontId="3"/>
  </si>
  <si>
    <t>区 分</t>
    <rPh sb="0" eb="1">
      <t>ク</t>
    </rPh>
    <rPh sb="2" eb="3">
      <t>ブン</t>
    </rPh>
    <phoneticPr fontId="2"/>
  </si>
  <si>
    <t>個 人 指 導</t>
    <rPh sb="0" eb="1">
      <t>コ</t>
    </rPh>
    <rPh sb="2" eb="3">
      <t>ジン</t>
    </rPh>
    <rPh sb="4" eb="5">
      <t>ユビ</t>
    </rPh>
    <rPh sb="6" eb="7">
      <t>シルベ</t>
    </rPh>
    <phoneticPr fontId="2"/>
  </si>
  <si>
    <t>グ ル ー プ 指 導</t>
    <rPh sb="8" eb="9">
      <t>ユビ</t>
    </rPh>
    <rPh sb="10" eb="11">
      <t>シルベ</t>
    </rPh>
    <phoneticPr fontId="2"/>
  </si>
  <si>
    <t>妊 婦 教 室</t>
    <rPh sb="0" eb="1">
      <t>ニン</t>
    </rPh>
    <rPh sb="2" eb="3">
      <t>フ</t>
    </rPh>
    <rPh sb="4" eb="5">
      <t>キョウ</t>
    </rPh>
    <rPh sb="6" eb="7">
      <t>シツ</t>
    </rPh>
    <phoneticPr fontId="2"/>
  </si>
  <si>
    <t>合 計</t>
    <rPh sb="0" eb="1">
      <t>ゴウ</t>
    </rPh>
    <rPh sb="2" eb="3">
      <t>ケイ</t>
    </rPh>
    <phoneticPr fontId="2"/>
  </si>
  <si>
    <t>相 談 件 数</t>
    <rPh sb="0" eb="1">
      <t>ソウ</t>
    </rPh>
    <rPh sb="2" eb="3">
      <t>ダン</t>
    </rPh>
    <rPh sb="4" eb="5">
      <t>ケン</t>
    </rPh>
    <rPh sb="6" eb="7">
      <t>カズ</t>
    </rPh>
    <phoneticPr fontId="3"/>
  </si>
  <si>
    <t>鑑 別 診 断 件 数</t>
    <rPh sb="0" eb="1">
      <t>カガミ</t>
    </rPh>
    <rPh sb="2" eb="3">
      <t>ベツ</t>
    </rPh>
    <rPh sb="4" eb="5">
      <t>ミ</t>
    </rPh>
    <rPh sb="6" eb="7">
      <t>ダン</t>
    </rPh>
    <rPh sb="8" eb="9">
      <t>ケン</t>
    </rPh>
    <rPh sb="10" eb="11">
      <t>カズ</t>
    </rPh>
    <phoneticPr fontId="3"/>
  </si>
  <si>
    <t>患 者 数</t>
    <rPh sb="0" eb="1">
      <t>ワズラ</t>
    </rPh>
    <rPh sb="2" eb="3">
      <t>シャ</t>
    </rPh>
    <rPh sb="4" eb="5">
      <t>カズ</t>
    </rPh>
    <phoneticPr fontId="3"/>
  </si>
  <si>
    <t>訪 問 診 療 件 数</t>
    <rPh sb="0" eb="1">
      <t>オトズ</t>
    </rPh>
    <rPh sb="2" eb="3">
      <t>トイ</t>
    </rPh>
    <rPh sb="4" eb="5">
      <t>ミ</t>
    </rPh>
    <rPh sb="6" eb="7">
      <t>リョウ</t>
    </rPh>
    <rPh sb="8" eb="9">
      <t>ケン</t>
    </rPh>
    <rPh sb="10" eb="11">
      <t>カズ</t>
    </rPh>
    <phoneticPr fontId="3"/>
  </si>
  <si>
    <t>訪 問 看 護 件 数</t>
    <rPh sb="0" eb="1">
      <t>オトズ</t>
    </rPh>
    <rPh sb="2" eb="3">
      <t>トイ</t>
    </rPh>
    <rPh sb="4" eb="5">
      <t>ミ</t>
    </rPh>
    <rPh sb="6" eb="7">
      <t>ユズル</t>
    </rPh>
    <rPh sb="8" eb="9">
      <t>ケン</t>
    </rPh>
    <rPh sb="10" eb="11">
      <t>カズ</t>
    </rPh>
    <phoneticPr fontId="3"/>
  </si>
  <si>
    <t>訪 問 リ ハ ビ リ 件 数</t>
    <rPh sb="0" eb="1">
      <t>オトズ</t>
    </rPh>
    <rPh sb="2" eb="3">
      <t>トイ</t>
    </rPh>
    <rPh sb="12" eb="13">
      <t>ケン</t>
    </rPh>
    <rPh sb="14" eb="15">
      <t>カズ</t>
    </rPh>
    <phoneticPr fontId="3"/>
  </si>
  <si>
    <t>訪 問 歯 科 件 数</t>
    <rPh sb="0" eb="1">
      <t>オトズ</t>
    </rPh>
    <rPh sb="2" eb="3">
      <t>トイ</t>
    </rPh>
    <rPh sb="4" eb="5">
      <t>ハ</t>
    </rPh>
    <rPh sb="6" eb="7">
      <t>カ</t>
    </rPh>
    <rPh sb="8" eb="9">
      <t>ケン</t>
    </rPh>
    <rPh sb="10" eb="11">
      <t>カズ</t>
    </rPh>
    <phoneticPr fontId="3"/>
  </si>
  <si>
    <t>訪 問 薬 剤 管 理 件 数</t>
    <rPh sb="0" eb="1">
      <t>オトズ</t>
    </rPh>
    <rPh sb="2" eb="3">
      <t>トイ</t>
    </rPh>
    <rPh sb="4" eb="5">
      <t>クスリ</t>
    </rPh>
    <rPh sb="6" eb="7">
      <t>ザイ</t>
    </rPh>
    <rPh sb="8" eb="9">
      <t>カン</t>
    </rPh>
    <rPh sb="10" eb="11">
      <t>リ</t>
    </rPh>
    <rPh sb="12" eb="13">
      <t>ケン</t>
    </rPh>
    <rPh sb="14" eb="15">
      <t>カズ</t>
    </rPh>
    <phoneticPr fontId="3"/>
  </si>
  <si>
    <t>訪 問 栄 養 指 導 件 数</t>
    <rPh sb="0" eb="1">
      <t>オトズ</t>
    </rPh>
    <rPh sb="2" eb="3">
      <t>トイ</t>
    </rPh>
    <rPh sb="4" eb="5">
      <t>エイ</t>
    </rPh>
    <rPh sb="6" eb="7">
      <t>オサム</t>
    </rPh>
    <rPh sb="8" eb="9">
      <t>ユビ</t>
    </rPh>
    <rPh sb="10" eb="11">
      <t>シルベ</t>
    </rPh>
    <rPh sb="12" eb="13">
      <t>ケン</t>
    </rPh>
    <rPh sb="14" eb="15">
      <t>カズ</t>
    </rPh>
    <phoneticPr fontId="3"/>
  </si>
  <si>
    <t>経 済 的 問 題</t>
    <rPh sb="0" eb="1">
      <t>キョウ</t>
    </rPh>
    <rPh sb="2" eb="3">
      <t>スミ</t>
    </rPh>
    <rPh sb="4" eb="5">
      <t>マト</t>
    </rPh>
    <rPh sb="6" eb="7">
      <t>トイ</t>
    </rPh>
    <rPh sb="8" eb="9">
      <t>ダイ</t>
    </rPh>
    <phoneticPr fontId="3"/>
  </si>
  <si>
    <t>退 院 問 題</t>
    <rPh sb="0" eb="1">
      <t>タイ</t>
    </rPh>
    <rPh sb="2" eb="3">
      <t>イン</t>
    </rPh>
    <rPh sb="4" eb="5">
      <t>トイ</t>
    </rPh>
    <rPh sb="6" eb="7">
      <t>ダイ</t>
    </rPh>
    <phoneticPr fontId="3"/>
  </si>
  <si>
    <t>情 報 提 供</t>
    <rPh sb="0" eb="1">
      <t>ジョウ</t>
    </rPh>
    <rPh sb="2" eb="3">
      <t>ホウ</t>
    </rPh>
    <rPh sb="4" eb="5">
      <t>ツツミ</t>
    </rPh>
    <rPh sb="6" eb="7">
      <t>トモ</t>
    </rPh>
    <phoneticPr fontId="3"/>
  </si>
  <si>
    <t>在 宅 訪 問</t>
    <rPh sb="0" eb="1">
      <t>ザイ</t>
    </rPh>
    <rPh sb="2" eb="3">
      <t>タク</t>
    </rPh>
    <rPh sb="4" eb="5">
      <t>オトズ</t>
    </rPh>
    <rPh sb="6" eb="7">
      <t>トイ</t>
    </rPh>
    <phoneticPr fontId="3"/>
  </si>
  <si>
    <t>合 計</t>
    <rPh sb="0" eb="1">
      <t>ゴウ</t>
    </rPh>
    <rPh sb="2" eb="3">
      <t>ケイ</t>
    </rPh>
    <phoneticPr fontId="3"/>
  </si>
  <si>
    <t>-</t>
    <phoneticPr fontId="3"/>
  </si>
  <si>
    <t>-</t>
    <phoneticPr fontId="3"/>
  </si>
  <si>
    <t>前立腺悪性腫瘍手術</t>
    <rPh sb="0" eb="3">
      <t>ゼンリツセン</t>
    </rPh>
    <rPh sb="3" eb="7">
      <t>アクセイシュヨウ</t>
    </rPh>
    <rPh sb="7" eb="9">
      <t>シュジュツ</t>
    </rPh>
    <phoneticPr fontId="3"/>
  </si>
  <si>
    <t>左腎部分切除</t>
    <rPh sb="0" eb="2">
      <t>サジン</t>
    </rPh>
    <rPh sb="2" eb="4">
      <t>ブブン</t>
    </rPh>
    <rPh sb="4" eb="6">
      <t>セツジョ</t>
    </rPh>
    <phoneticPr fontId="3"/>
  </si>
  <si>
    <t>29年度</t>
    <rPh sb="2" eb="4">
      <t>ネンド</t>
    </rPh>
    <phoneticPr fontId="3"/>
  </si>
  <si>
    <t>30年度</t>
    <rPh sb="2" eb="4">
      <t>ネンド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</si>
  <si>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</si>
  <si>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</si>
  <si>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</si>
  <si>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</si>
  <si>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</si>
  <si>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</si>
  <si>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</si>
  <si>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-</t>
    <phoneticPr fontId="3"/>
  </si>
  <si>
    <t>-</t>
    <phoneticPr fontId="2"/>
  </si>
  <si>
    <t>診　療　科</t>
    <rPh sb="0" eb="1">
      <t>ミ</t>
    </rPh>
    <rPh sb="2" eb="3">
      <t>リョウ</t>
    </rPh>
    <rPh sb="4" eb="5">
      <t>カ</t>
    </rPh>
    <phoneticPr fontId="3"/>
  </si>
  <si>
    <t>診　療　科</t>
    <rPh sb="0" eb="1">
      <t>ミ</t>
    </rPh>
    <rPh sb="2" eb="3">
      <t>リョウ</t>
    </rPh>
    <rPh sb="4" eb="5">
      <t>カ</t>
    </rPh>
    <phoneticPr fontId="3"/>
  </si>
  <si>
    <t>全身麻酔（吸入）
         硬・脊・伝</t>
    <rPh sb="0" eb="2">
      <t>ゼンシン</t>
    </rPh>
    <rPh sb="2" eb="4">
      <t>マスイ</t>
    </rPh>
    <rPh sb="5" eb="7">
      <t>キュウニュウ</t>
    </rPh>
    <rPh sb="18" eb="19">
      <t>コウ</t>
    </rPh>
    <rPh sb="20" eb="21">
      <t>セ</t>
    </rPh>
    <rPh sb="22" eb="23">
      <t>デン</t>
    </rPh>
    <phoneticPr fontId="3"/>
  </si>
  <si>
    <t>全身麻酔（ＴＩＶＡ）
         硬・脊・伝</t>
    <rPh sb="0" eb="2">
      <t>ゼンシン</t>
    </rPh>
    <rPh sb="2" eb="4">
      <t>マスイ</t>
    </rPh>
    <rPh sb="20" eb="21">
      <t>コウ</t>
    </rPh>
    <rPh sb="22" eb="23">
      <t>セ</t>
    </rPh>
    <rPh sb="24" eb="25">
      <t>デン</t>
    </rPh>
    <phoneticPr fontId="3"/>
  </si>
  <si>
    <t>脊髄＋硬膜外麻酔
        （ＣＳＥＡ)</t>
    <rPh sb="0" eb="2">
      <t>セキズイ</t>
    </rPh>
    <rPh sb="3" eb="6">
      <t>コウマクガイ</t>
    </rPh>
    <rPh sb="6" eb="8">
      <t>マスイ</t>
    </rPh>
    <phoneticPr fontId="3"/>
  </si>
  <si>
    <t>(注)29年度はシステム都合により心臓食数を腎臓食数に合算</t>
    <rPh sb="1" eb="2">
      <t>チュウ</t>
    </rPh>
    <rPh sb="5" eb="7">
      <t>ネンド</t>
    </rPh>
    <rPh sb="12" eb="14">
      <t>ツゴウ</t>
    </rPh>
    <rPh sb="17" eb="19">
      <t>シンゾウ</t>
    </rPh>
    <rPh sb="19" eb="21">
      <t>ショクスウ</t>
    </rPh>
    <rPh sb="22" eb="25">
      <t>ジンゾウショク</t>
    </rPh>
    <rPh sb="25" eb="26">
      <t>スウ</t>
    </rPh>
    <rPh sb="27" eb="29">
      <t>ガッサン</t>
    </rPh>
    <phoneticPr fontId="2"/>
  </si>
  <si>
    <t>合　　　計</t>
    <rPh sb="0" eb="1">
      <t>ゴウ</t>
    </rPh>
    <rPh sb="4" eb="5">
      <t>ケイ</t>
    </rPh>
    <phoneticPr fontId="3"/>
  </si>
  <si>
    <t>合　　　計</t>
    <rPh sb="0" eb="1">
      <t>ゴウ</t>
    </rPh>
    <rPh sb="4" eb="5">
      <t>ケイ</t>
    </rPh>
    <phoneticPr fontId="3"/>
  </si>
  <si>
    <t>合　計</t>
    <rPh sb="0" eb="1">
      <t>ゴウ</t>
    </rPh>
    <rPh sb="2" eb="3">
      <t>ケイ</t>
    </rPh>
    <phoneticPr fontId="3"/>
  </si>
  <si>
    <t>手術支援ロボット（ダヴィンチ）による手術</t>
    <rPh sb="0" eb="2">
      <t>シュジュツ</t>
    </rPh>
    <rPh sb="2" eb="4">
      <t>シエン</t>
    </rPh>
    <rPh sb="18" eb="20">
      <t>シュジュツ</t>
    </rPh>
    <phoneticPr fontId="3"/>
  </si>
  <si>
    <t>２３．人間ドック利用件数</t>
    <rPh sb="3" eb="5">
      <t>ニンゲン</t>
    </rPh>
    <rPh sb="8" eb="10">
      <t>リヨウ</t>
    </rPh>
    <rPh sb="10" eb="12">
      <t>ケンスウ</t>
    </rPh>
    <phoneticPr fontId="3"/>
  </si>
  <si>
    <t>心 臓 食</t>
    <rPh sb="0" eb="1">
      <t>ココロ</t>
    </rPh>
    <rPh sb="2" eb="3">
      <t>ゾウ</t>
    </rPh>
    <rPh sb="4" eb="5">
      <t>ショク</t>
    </rPh>
    <phoneticPr fontId="2"/>
  </si>
  <si>
    <t>心理的・社会的問題</t>
    <rPh sb="0" eb="1">
      <t>ココロ</t>
    </rPh>
    <rPh sb="1" eb="2">
      <t>リ</t>
    </rPh>
    <rPh sb="2" eb="3">
      <t>マト</t>
    </rPh>
    <rPh sb="4" eb="5">
      <t>シャ</t>
    </rPh>
    <rPh sb="5" eb="6">
      <t>カイ</t>
    </rPh>
    <rPh sb="6" eb="7">
      <t>マト</t>
    </rPh>
    <rPh sb="7" eb="8">
      <t>トイ</t>
    </rPh>
    <rPh sb="8" eb="9">
      <t>ダイ</t>
    </rPh>
    <phoneticPr fontId="3"/>
  </si>
  <si>
    <t>受診・受領問題</t>
    <rPh sb="0" eb="1">
      <t>ウケ</t>
    </rPh>
    <rPh sb="1" eb="2">
      <t>ミ</t>
    </rPh>
    <rPh sb="3" eb="4">
      <t>ウケ</t>
    </rPh>
    <rPh sb="4" eb="5">
      <t>リョウ</t>
    </rPh>
    <rPh sb="5" eb="6">
      <t>トイ</t>
    </rPh>
    <rPh sb="6" eb="7">
      <t>ダイ</t>
    </rPh>
    <phoneticPr fontId="3"/>
  </si>
  <si>
    <t>胸 部・心 臓
血 管 外 科</t>
    <rPh sb="0" eb="1">
      <t>ムネ</t>
    </rPh>
    <rPh sb="2" eb="3">
      <t>ブ</t>
    </rPh>
    <rPh sb="4" eb="5">
      <t>ココロ</t>
    </rPh>
    <rPh sb="6" eb="7">
      <t>ゾウ</t>
    </rPh>
    <rPh sb="8" eb="9">
      <t>チ</t>
    </rPh>
    <rPh sb="10" eb="11">
      <t>カン</t>
    </rPh>
    <rPh sb="12" eb="13">
      <t>ガイ</t>
    </rPh>
    <rPh sb="14" eb="15">
      <t>カ</t>
    </rPh>
    <phoneticPr fontId="3"/>
  </si>
  <si>
    <t>皮　 膚 　科</t>
    <rPh sb="0" eb="1">
      <t>カワ</t>
    </rPh>
    <rPh sb="3" eb="4">
      <t>ハダ</t>
    </rPh>
    <rPh sb="6" eb="7">
      <t>カ</t>
    </rPh>
    <phoneticPr fontId="3"/>
  </si>
  <si>
    <t>手　術　名</t>
    <rPh sb="0" eb="1">
      <t>テ</t>
    </rPh>
    <rPh sb="2" eb="3">
      <t>ジュツ</t>
    </rPh>
    <rPh sb="4" eb="5">
      <t>メイ</t>
    </rPh>
    <phoneticPr fontId="3"/>
  </si>
  <si>
    <t>日　帰　り　ド　ッ　ク</t>
    <rPh sb="0" eb="1">
      <t>ヒ</t>
    </rPh>
    <rPh sb="2" eb="3">
      <t>ガエ</t>
    </rPh>
    <phoneticPr fontId="3"/>
  </si>
  <si>
    <t>脳　ド　ッ　ク</t>
    <rPh sb="0" eb="1">
      <t>ノウ</t>
    </rPh>
    <phoneticPr fontId="3"/>
  </si>
  <si>
    <t>認知症疾患医療センター利用状況</t>
    <rPh sb="0" eb="2">
      <t>ニンチ</t>
    </rPh>
    <rPh sb="2" eb="3">
      <t>ショウ</t>
    </rPh>
    <rPh sb="3" eb="5">
      <t>シッカン</t>
    </rPh>
    <rPh sb="5" eb="7">
      <t>イリョウ</t>
    </rPh>
    <rPh sb="11" eb="13">
      <t>リヨウ</t>
    </rPh>
    <rPh sb="13" eb="15">
      <t>ジョウキョウ</t>
    </rPh>
    <phoneticPr fontId="3"/>
  </si>
  <si>
    <t>訪問看護等活動状況</t>
    <rPh sb="0" eb="2">
      <t>ホウモン</t>
    </rPh>
    <rPh sb="2" eb="4">
      <t>カンゴ</t>
    </rPh>
    <rPh sb="4" eb="5">
      <t>トウ</t>
    </rPh>
    <rPh sb="5" eb="7">
      <t>カツドウ</t>
    </rPh>
    <rPh sb="7" eb="9">
      <t>ジョウキョウ</t>
    </rPh>
    <phoneticPr fontId="3"/>
  </si>
  <si>
    <t>地域医療室　医療社会事業相談件数</t>
    <rPh sb="0" eb="2">
      <t>チイキ</t>
    </rPh>
    <rPh sb="2" eb="4">
      <t>イリョウ</t>
    </rPh>
    <rPh sb="4" eb="5">
      <t>シツ</t>
    </rPh>
    <rPh sb="6" eb="8">
      <t>イリョウ</t>
    </rPh>
    <rPh sb="8" eb="10">
      <t>シャカイ</t>
    </rPh>
    <rPh sb="10" eb="12">
      <t>ジギョウ</t>
    </rPh>
    <rPh sb="12" eb="14">
      <t>ソウダン</t>
    </rPh>
    <rPh sb="14" eb="16">
      <t>ケンスウ</t>
    </rPh>
    <phoneticPr fontId="3"/>
  </si>
  <si>
    <t>手術件数</t>
    <rPh sb="0" eb="2">
      <t>シュジュツ</t>
    </rPh>
    <rPh sb="2" eb="4">
      <t>ケンスウ</t>
    </rPh>
    <phoneticPr fontId="3"/>
  </si>
  <si>
    <t>分娩件数</t>
    <rPh sb="0" eb="2">
      <t>ブンベン</t>
    </rPh>
    <rPh sb="2" eb="4">
      <t>ケンスウ</t>
    </rPh>
    <phoneticPr fontId="3"/>
  </si>
  <si>
    <t>放射線撮影・治療件数</t>
    <rPh sb="0" eb="3">
      <t>ホウシャセン</t>
    </rPh>
    <rPh sb="3" eb="5">
      <t>サツエイ</t>
    </rPh>
    <rPh sb="6" eb="8">
      <t>チリョウ</t>
    </rPh>
    <rPh sb="8" eb="10">
      <t>ケンスウ</t>
    </rPh>
    <phoneticPr fontId="3"/>
  </si>
  <si>
    <t>放射線読影件数</t>
    <rPh sb="0" eb="3">
      <t>ホウシャセン</t>
    </rPh>
    <rPh sb="3" eb="4">
      <t>ドク</t>
    </rPh>
    <rPh sb="4" eb="5">
      <t>エイ</t>
    </rPh>
    <rPh sb="5" eb="7">
      <t>ケンスウ</t>
    </rPh>
    <phoneticPr fontId="3"/>
  </si>
  <si>
    <t>ペースメーカー手術件数</t>
    <rPh sb="7" eb="9">
      <t>シュジュツ</t>
    </rPh>
    <rPh sb="9" eb="11">
      <t>ケンスウ</t>
    </rPh>
    <phoneticPr fontId="3"/>
  </si>
  <si>
    <t>心臓カテーテル検査件数</t>
    <rPh sb="0" eb="2">
      <t>シンゾウ</t>
    </rPh>
    <rPh sb="7" eb="9">
      <t>ケンサ</t>
    </rPh>
    <rPh sb="9" eb="11">
      <t>ケンスウ</t>
    </rPh>
    <phoneticPr fontId="3"/>
  </si>
  <si>
    <t>皮膚レーザー治療件数</t>
    <rPh sb="0" eb="2">
      <t>ヒフ</t>
    </rPh>
    <rPh sb="6" eb="8">
      <t>チリョウ</t>
    </rPh>
    <rPh sb="8" eb="10">
      <t>ケンスウ</t>
    </rPh>
    <phoneticPr fontId="3"/>
  </si>
  <si>
    <t>人工透析件数</t>
    <rPh sb="0" eb="2">
      <t>ジンコウ</t>
    </rPh>
    <rPh sb="2" eb="4">
      <t>トウセキ</t>
    </rPh>
    <rPh sb="4" eb="6">
      <t>ケンスウ</t>
    </rPh>
    <phoneticPr fontId="3"/>
  </si>
  <si>
    <t>生体腎移植件数</t>
    <rPh sb="0" eb="2">
      <t>セイタイ</t>
    </rPh>
    <rPh sb="2" eb="5">
      <t>ジンイショク</t>
    </rPh>
    <rPh sb="5" eb="7">
      <t>ケンスウ</t>
    </rPh>
    <phoneticPr fontId="3"/>
  </si>
  <si>
    <t>死亡・解剖件数</t>
    <rPh sb="0" eb="2">
      <t>シボウ</t>
    </rPh>
    <rPh sb="3" eb="5">
      <t>カイボウ</t>
    </rPh>
    <rPh sb="5" eb="7">
      <t>ケンスウ</t>
    </rPh>
    <phoneticPr fontId="3"/>
  </si>
  <si>
    <t>内視鏡件数</t>
    <rPh sb="0" eb="3">
      <t>ナイシキョウ</t>
    </rPh>
    <rPh sb="3" eb="5">
      <t>ケンスウ</t>
    </rPh>
    <phoneticPr fontId="3"/>
  </si>
  <si>
    <t>検査件数</t>
    <rPh sb="0" eb="2">
      <t>ケンサ</t>
    </rPh>
    <phoneticPr fontId="3"/>
  </si>
  <si>
    <t>薬剤調剤・管理指導件数</t>
    <rPh sb="0" eb="2">
      <t>ヤクザイ</t>
    </rPh>
    <rPh sb="2" eb="4">
      <t>チョウザイ</t>
    </rPh>
    <rPh sb="5" eb="7">
      <t>カンリ</t>
    </rPh>
    <rPh sb="7" eb="9">
      <t>シドウ</t>
    </rPh>
    <rPh sb="9" eb="11">
      <t>ケンスウ</t>
    </rPh>
    <phoneticPr fontId="3"/>
  </si>
  <si>
    <t>リハビリテーション件数</t>
    <rPh sb="9" eb="11">
      <t>ケンスウ</t>
    </rPh>
    <phoneticPr fontId="3"/>
  </si>
  <si>
    <t xml:space="preserve"> 理学療法</t>
    <rPh sb="1" eb="5">
      <t>リガクリョウホウ</t>
    </rPh>
    <phoneticPr fontId="3"/>
  </si>
  <si>
    <t xml:space="preserve"> 作業療法</t>
    <rPh sb="1" eb="5">
      <t>サギョウリョウホウ</t>
    </rPh>
    <phoneticPr fontId="3"/>
  </si>
  <si>
    <t xml:space="preserve"> 言語療法</t>
    <rPh sb="1" eb="5">
      <t>ゲンゴリョウホウ</t>
    </rPh>
    <phoneticPr fontId="3"/>
  </si>
  <si>
    <t>給食状況</t>
    <rPh sb="0" eb="2">
      <t>キュウショク</t>
    </rPh>
    <rPh sb="2" eb="4">
      <t>ジョウキョウ</t>
    </rPh>
    <phoneticPr fontId="2"/>
  </si>
  <si>
    <t xml:space="preserve"> 給食数</t>
    <rPh sb="1" eb="4">
      <t>キュウショクスウ</t>
    </rPh>
    <phoneticPr fontId="2"/>
  </si>
  <si>
    <t xml:space="preserve"> 栄養指導件数</t>
    <rPh sb="1" eb="5">
      <t>エイヨウシドウ</t>
    </rPh>
    <rPh sb="5" eb="7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</si>
</sst>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80" formatCode="#,##0.0_ ;[Red]\-#,##0.0\ "/>
    <numFmt numFmtId="181" formatCode="#,##0_ ;[Red]\-#,##0\ "/>
  </numFmts>
  <fonts count="25" x14ac:knownFonts="1">
    <font>
      <sz val="11"/>
      <color theme="1"/>
      <name val="ＭＳ Ｐゴシック"/>
      <family val="2"/>
      <charset val="128"/>
      <scheme val="minor"/>
    </font>
    <font>
      <sz val="10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color indexed="8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8"/>
      <name val="HGｺﾞｼｯｸM"/>
      <family val="3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indexed="8"/>
      <name val="HGｺﾞｼｯｸM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indexed="8"/>
      <name val="HGSｺﾞｼｯｸM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HGSｺﾞｼｯｸM"/>
      <family val="3"/>
      <charset val="128"/>
    </font>
    <font>
      <sz val="11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</cellStyleXfs>
  <cellXfs count="314">
    <xf numFmtId="0" fontId="0" fillId="0" borderId="0" xfId="0">
      <alignment vertical="center"/>
    </xf>
    <xf numFmtId="0" fontId="0" fillId="0" borderId="25" xfId="0" applyBorder="1" applyAlignment="1">
      <alignment horizontal="right" vertical="center"/>
    </xf>
    <xf numFmtId="0" fontId="9" fillId="0" borderId="0" xfId="0" applyFo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12" fillId="0" borderId="0" xfId="0" applyFont="1">
      <alignment vertical="center"/>
    </xf>
    <xf numFmtId="38" fontId="8" fillId="0" borderId="0" xfId="1" applyFont="1" applyBorder="1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0" fillId="0" borderId="48" xfId="0" applyBorder="1">
      <alignment vertical="center"/>
    </xf>
    <xf numFmtId="38" fontId="8" fillId="0" borderId="0" xfId="1" applyNumberFormat="1" applyFont="1" applyBorder="1">
      <alignment vertical="center"/>
    </xf>
    <xf numFmtId="180" fontId="8" fillId="0" borderId="0" xfId="1" applyNumberFormat="1" applyFont="1" applyBorder="1">
      <alignment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distributed" vertical="center"/>
    </xf>
    <xf numFmtId="0" fontId="17" fillId="0" borderId="27" xfId="0" applyFont="1" applyBorder="1" applyAlignment="1">
      <alignment horizontal="distributed" vertical="center"/>
    </xf>
    <xf numFmtId="0" fontId="18" fillId="0" borderId="27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9" fillId="0" borderId="0" xfId="0" applyFont="1">
      <alignment vertical="center"/>
    </xf>
    <xf numFmtId="0" fontId="8" fillId="0" borderId="28" xfId="0" applyFont="1" applyBorder="1" applyAlignment="1">
      <alignment horizontal="center" vertical="center" wrapText="1"/>
    </xf>
    <xf numFmtId="180" fontId="8" fillId="0" borderId="0" xfId="1" applyNumberFormat="1" applyFont="1" applyBorder="1" applyAlignment="1">
      <alignment horizontal="center" vertical="center"/>
    </xf>
    <xf numFmtId="181" fontId="8" fillId="0" borderId="0" xfId="1" applyNumberFormat="1" applyFont="1" applyBorder="1">
      <alignment vertical="center"/>
    </xf>
    <xf numFmtId="0" fontId="8" fillId="0" borderId="0" xfId="1" applyNumberFormat="1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38" fontId="16" fillId="0" borderId="10" xfId="1" applyFont="1" applyFill="1" applyBorder="1" applyAlignment="1">
      <alignment horizontal="right" vertical="center"/>
    </xf>
    <xf numFmtId="38" fontId="16" fillId="0" borderId="8" xfId="1" applyFont="1" applyFill="1" applyBorder="1" applyAlignment="1">
      <alignment horizontal="right" vertical="center"/>
    </xf>
    <xf numFmtId="38" fontId="16" fillId="0" borderId="11" xfId="1" applyFont="1" applyFill="1" applyBorder="1" applyAlignment="1">
      <alignment horizontal="right" vertical="center"/>
    </xf>
    <xf numFmtId="38" fontId="16" fillId="0" borderId="39" xfId="1" applyFont="1" applyFill="1" applyBorder="1" applyAlignment="1">
      <alignment horizontal="right" vertical="center"/>
    </xf>
    <xf numFmtId="38" fontId="16" fillId="0" borderId="0" xfId="1" applyFont="1" applyFill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0" fontId="0" fillId="0" borderId="0" xfId="0">
      <alignment vertical="center"/>
    </xf>
    <xf numFmtId="0" fontId="16" fillId="0" borderId="13" xfId="0" applyFont="1" applyFill="1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25" xfId="0" applyBorder="1">
      <alignment vertical="center"/>
    </xf>
    <xf numFmtId="0" fontId="8" fillId="0" borderId="25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38" fontId="16" fillId="0" borderId="56" xfId="1" applyFont="1" applyFill="1" applyBorder="1" applyAlignment="1">
      <alignment horizontal="right" vertical="center"/>
    </xf>
    <xf numFmtId="38" fontId="16" fillId="0" borderId="26" xfId="1" applyFont="1" applyFill="1" applyBorder="1" applyAlignment="1">
      <alignment horizontal="right" vertical="center"/>
    </xf>
    <xf numFmtId="0" fontId="16" fillId="0" borderId="52" xfId="0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23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38" fontId="8" fillId="0" borderId="22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8" fontId="16" fillId="0" borderId="3" xfId="1" applyFont="1" applyFill="1" applyBorder="1" applyAlignment="1">
      <alignment horizontal="right" vertical="center"/>
    </xf>
    <xf numFmtId="38" fontId="16" fillId="0" borderId="33" xfId="1" applyFont="1" applyFill="1" applyBorder="1" applyAlignment="1">
      <alignment horizontal="right" vertical="center"/>
    </xf>
    <xf numFmtId="38" fontId="16" fillId="0" borderId="42" xfId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38" fontId="16" fillId="0" borderId="20" xfId="1" applyFont="1" applyFill="1" applyBorder="1" applyAlignment="1">
      <alignment horizontal="right" vertical="center"/>
    </xf>
    <xf numFmtId="38" fontId="16" fillId="0" borderId="41" xfId="1" applyFont="1" applyFill="1" applyBorder="1" applyAlignment="1">
      <alignment horizontal="right" vertical="center"/>
    </xf>
    <xf numFmtId="38" fontId="16" fillId="0" borderId="9" xfId="1" applyFont="1" applyFill="1" applyBorder="1" applyAlignment="1">
      <alignment horizontal="right" vertical="center"/>
    </xf>
    <xf numFmtId="38" fontId="16" fillId="0" borderId="0" xfId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16" fillId="0" borderId="2" xfId="1" applyFont="1" applyFill="1" applyBorder="1" applyAlignment="1">
      <alignment horizontal="right" vertical="center"/>
    </xf>
    <xf numFmtId="38" fontId="16" fillId="0" borderId="7" xfId="1" applyFont="1" applyFill="1" applyBorder="1" applyAlignment="1">
      <alignment horizontal="right" vertical="center"/>
    </xf>
    <xf numFmtId="38" fontId="16" fillId="0" borderId="1" xfId="1" applyFont="1" applyFill="1" applyBorder="1" applyAlignment="1">
      <alignment horizontal="right" vertical="center"/>
    </xf>
    <xf numFmtId="38" fontId="16" fillId="0" borderId="4" xfId="1" applyFont="1" applyFill="1" applyBorder="1" applyAlignment="1">
      <alignment horizontal="right" vertical="center"/>
    </xf>
    <xf numFmtId="38" fontId="16" fillId="0" borderId="32" xfId="1" applyFont="1" applyFill="1" applyBorder="1" applyAlignment="1">
      <alignment horizontal="right" vertical="center"/>
    </xf>
    <xf numFmtId="38" fontId="7" fillId="0" borderId="0" xfId="1" applyFont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22" fillId="0" borderId="0" xfId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16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 readingOrder="1"/>
    </xf>
    <xf numFmtId="0" fontId="0" fillId="0" borderId="0" xfId="0" applyBorder="1" applyAlignment="1">
      <alignment vertical="center" readingOrder="1"/>
    </xf>
    <xf numFmtId="180" fontId="8" fillId="0" borderId="0" xfId="1" applyNumberFormat="1" applyFont="1" applyBorder="1" applyAlignment="1">
      <alignment vertical="center"/>
    </xf>
    <xf numFmtId="3" fontId="8" fillId="0" borderId="0" xfId="1" applyNumberFormat="1" applyFont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38" fontId="22" fillId="0" borderId="0" xfId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>
      <alignment vertical="center"/>
    </xf>
    <xf numFmtId="0" fontId="8" fillId="0" borderId="10" xfId="0" applyFont="1" applyBorder="1" applyAlignment="1">
      <alignment horizontal="center" vertical="center"/>
    </xf>
    <xf numFmtId="0" fontId="21" fillId="0" borderId="26" xfId="0" applyFont="1" applyFill="1" applyBorder="1" applyAlignment="1">
      <alignment vertical="center"/>
    </xf>
    <xf numFmtId="0" fontId="16" fillId="2" borderId="40" xfId="0" applyFont="1" applyFill="1" applyBorder="1" applyAlignment="1">
      <alignment horizontal="center" vertical="center"/>
    </xf>
    <xf numFmtId="38" fontId="16" fillId="2" borderId="23" xfId="1" applyFont="1" applyFill="1" applyBorder="1" applyAlignment="1">
      <alignment horizontal="right" vertical="center"/>
    </xf>
    <xf numFmtId="0" fontId="16" fillId="2" borderId="39" xfId="0" applyFont="1" applyFill="1" applyBorder="1" applyAlignment="1">
      <alignment horizontal="center" vertical="center"/>
    </xf>
    <xf numFmtId="38" fontId="16" fillId="2" borderId="39" xfId="1" applyFont="1" applyFill="1" applyBorder="1" applyAlignment="1">
      <alignment horizontal="right" vertical="center"/>
    </xf>
    <xf numFmtId="38" fontId="16" fillId="2" borderId="34" xfId="1" applyFont="1" applyFill="1" applyBorder="1" applyAlignment="1">
      <alignment horizontal="right" vertical="center"/>
    </xf>
    <xf numFmtId="38" fontId="16" fillId="2" borderId="41" xfId="1" applyFont="1" applyFill="1" applyBorder="1" applyAlignment="1">
      <alignment horizontal="right" vertical="center"/>
    </xf>
    <xf numFmtId="38" fontId="16" fillId="2" borderId="50" xfId="1" applyFont="1" applyFill="1" applyBorder="1" applyAlignment="1">
      <alignment horizontal="right" vertical="center"/>
    </xf>
    <xf numFmtId="38" fontId="16" fillId="2" borderId="33" xfId="1" applyFont="1" applyFill="1" applyBorder="1" applyAlignment="1">
      <alignment horizontal="right" vertical="center"/>
    </xf>
    <xf numFmtId="0" fontId="8" fillId="2" borderId="30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8" fillId="0" borderId="9" xfId="0" applyFont="1" applyBorder="1" applyAlignment="1">
      <alignment horizontal="center" vertical="center"/>
    </xf>
    <xf numFmtId="0" fontId="16" fillId="0" borderId="36" xfId="0" applyFont="1" applyBorder="1">
      <alignment vertical="center"/>
    </xf>
    <xf numFmtId="0" fontId="0" fillId="0" borderId="0" xfId="0">
      <alignment vertical="center"/>
    </xf>
    <xf numFmtId="0" fontId="8" fillId="0" borderId="38" xfId="0" applyFont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38" fontId="16" fillId="0" borderId="10" xfId="1" applyFont="1" applyFill="1" applyBorder="1" applyAlignment="1">
      <alignment horizontal="right" vertical="center"/>
    </xf>
    <xf numFmtId="38" fontId="16" fillId="0" borderId="51" xfId="1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38" fontId="22" fillId="0" borderId="17" xfId="1" applyFont="1" applyBorder="1" applyAlignment="1">
      <alignment horizontal="right" vertical="center"/>
    </xf>
    <xf numFmtId="0" fontId="16" fillId="0" borderId="16" xfId="0" applyFont="1" applyBorder="1" applyAlignment="1">
      <alignment horizontal="center" vertical="center"/>
    </xf>
    <xf numFmtId="38" fontId="16" fillId="0" borderId="5" xfId="1" applyFont="1" applyFill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16" fillId="0" borderId="16" xfId="0" applyFont="1" applyBorder="1" applyAlignment="1">
      <alignment horizontal="center" vertical="distributed"/>
    </xf>
    <xf numFmtId="0" fontId="24" fillId="0" borderId="0" xfId="0" applyFont="1">
      <alignment vertical="center"/>
    </xf>
    <xf numFmtId="0" fontId="24" fillId="0" borderId="0" xfId="0" applyFont="1" applyAlignment="1">
      <alignment vertical="center"/>
    </xf>
    <xf numFmtId="38" fontId="16" fillId="0" borderId="15" xfId="1" applyFont="1" applyFill="1" applyBorder="1" applyAlignment="1">
      <alignment horizontal="center" vertical="center"/>
    </xf>
    <xf numFmtId="38" fontId="22" fillId="0" borderId="54" xfId="1" applyFont="1" applyBorder="1" applyAlignment="1">
      <alignment horizontal="right" vertical="center"/>
    </xf>
    <xf numFmtId="38" fontId="22" fillId="0" borderId="28" xfId="1" applyFont="1" applyBorder="1" applyAlignment="1">
      <alignment horizontal="right" vertical="center"/>
    </xf>
    <xf numFmtId="0" fontId="16" fillId="0" borderId="51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54" xfId="0" applyFont="1" applyBorder="1" applyAlignment="1">
      <alignment horizontal="right" vertical="center"/>
    </xf>
    <xf numFmtId="0" fontId="22" fillId="2" borderId="53" xfId="0" applyFont="1" applyFill="1" applyBorder="1" applyAlignment="1">
      <alignment horizontal="right" vertical="center"/>
    </xf>
    <xf numFmtId="38" fontId="22" fillId="2" borderId="54" xfId="1" applyFont="1" applyFill="1" applyBorder="1" applyAlignment="1">
      <alignment horizontal="right" vertical="center"/>
    </xf>
    <xf numFmtId="38" fontId="22" fillId="2" borderId="24" xfId="1" applyFont="1" applyFill="1" applyBorder="1" applyAlignment="1">
      <alignment horizontal="right" vertical="center"/>
    </xf>
    <xf numFmtId="38" fontId="16" fillId="0" borderId="10" xfId="1" applyFont="1" applyBorder="1">
      <alignment vertical="center"/>
    </xf>
    <xf numFmtId="38" fontId="16" fillId="0" borderId="1" xfId="1" applyFont="1" applyBorder="1">
      <alignment vertical="center"/>
    </xf>
    <xf numFmtId="38" fontId="16" fillId="0" borderId="1" xfId="1" applyNumberFormat="1" applyFont="1" applyBorder="1">
      <alignment vertical="center"/>
    </xf>
    <xf numFmtId="38" fontId="16" fillId="0" borderId="17" xfId="1" applyNumberFormat="1" applyFont="1" applyBorder="1">
      <alignment vertical="center"/>
    </xf>
    <xf numFmtId="38" fontId="16" fillId="0" borderId="10" xfId="1" applyFont="1" applyBorder="1" applyAlignment="1">
      <alignment horizontal="center" vertical="center"/>
    </xf>
    <xf numFmtId="38" fontId="16" fillId="0" borderId="17" xfId="1" applyFont="1" applyBorder="1" applyAlignment="1">
      <alignment horizontal="center" vertical="center"/>
    </xf>
    <xf numFmtId="38" fontId="16" fillId="0" borderId="10" xfId="1" applyNumberFormat="1" applyFont="1" applyBorder="1">
      <alignment vertical="center"/>
    </xf>
    <xf numFmtId="38" fontId="16" fillId="0" borderId="21" xfId="1" applyFont="1" applyFill="1" applyBorder="1" applyAlignment="1">
      <alignment horizontal="right" vertical="center"/>
    </xf>
    <xf numFmtId="38" fontId="16" fillId="0" borderId="54" xfId="1" applyFont="1" applyFill="1" applyBorder="1" applyAlignment="1">
      <alignment horizontal="right" vertical="center"/>
    </xf>
    <xf numFmtId="38" fontId="16" fillId="2" borderId="55" xfId="1" applyFont="1" applyFill="1" applyBorder="1" applyAlignment="1">
      <alignment horizontal="right" vertical="center"/>
    </xf>
    <xf numFmtId="38" fontId="16" fillId="2" borderId="24" xfId="1" applyFont="1" applyFill="1" applyBorder="1" applyAlignment="1">
      <alignment horizontal="right" vertical="center"/>
    </xf>
    <xf numFmtId="38" fontId="16" fillId="0" borderId="17" xfId="1" applyFont="1" applyFill="1" applyBorder="1" applyAlignment="1">
      <alignment horizontal="right" vertical="center"/>
    </xf>
    <xf numFmtId="38" fontId="16" fillId="0" borderId="17" xfId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38" fontId="22" fillId="0" borderId="3" xfId="1" applyFont="1" applyFill="1" applyBorder="1" applyAlignment="1">
      <alignment horizontal="right" vertical="center"/>
    </xf>
    <xf numFmtId="38" fontId="22" fillId="0" borderId="10" xfId="1" applyFont="1" applyFill="1" applyBorder="1" applyAlignment="1">
      <alignment horizontal="right" vertical="center"/>
    </xf>
    <xf numFmtId="38" fontId="22" fillId="0" borderId="31" xfId="1" applyFont="1" applyFill="1" applyBorder="1" applyAlignment="1">
      <alignment horizontal="right" vertical="center"/>
    </xf>
    <xf numFmtId="0" fontId="22" fillId="0" borderId="3" xfId="0" applyFont="1" applyFill="1" applyBorder="1" applyAlignment="1">
      <alignment horizontal="right" vertical="center"/>
    </xf>
    <xf numFmtId="0" fontId="22" fillId="0" borderId="2" xfId="0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right" vertical="center"/>
    </xf>
    <xf numFmtId="38" fontId="16" fillId="0" borderId="31" xfId="1" applyFont="1" applyFill="1" applyBorder="1" applyAlignment="1">
      <alignment horizontal="right" vertical="center"/>
    </xf>
    <xf numFmtId="38" fontId="16" fillId="2" borderId="35" xfId="1" applyFont="1" applyFill="1" applyBorder="1" applyAlignment="1">
      <alignment horizontal="right" vertical="center"/>
    </xf>
    <xf numFmtId="38" fontId="16" fillId="0" borderId="28" xfId="1" applyFont="1" applyFill="1" applyBorder="1" applyAlignment="1">
      <alignment horizontal="right" vertical="center"/>
    </xf>
    <xf numFmtId="38" fontId="16" fillId="0" borderId="53" xfId="1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16" fillId="0" borderId="9" xfId="0" applyFont="1" applyFill="1" applyBorder="1" applyAlignment="1">
      <alignment horizontal="right" vertical="center"/>
    </xf>
    <xf numFmtId="0" fontId="16" fillId="0" borderId="57" xfId="0" applyFont="1" applyFill="1" applyBorder="1" applyAlignment="1">
      <alignment horizontal="right" vertical="center"/>
    </xf>
    <xf numFmtId="38" fontId="16" fillId="0" borderId="57" xfId="1" applyFont="1" applyFill="1" applyBorder="1" applyAlignment="1">
      <alignment horizontal="right" vertical="center"/>
    </xf>
    <xf numFmtId="0" fontId="8" fillId="0" borderId="4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22" fillId="0" borderId="17" xfId="1" applyFont="1" applyBorder="1" applyAlignment="1">
      <alignment horizontal="right" vertical="center"/>
    </xf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distributed" vertical="center"/>
    </xf>
    <xf numFmtId="38" fontId="16" fillId="0" borderId="10" xfId="1" applyFont="1" applyFill="1" applyBorder="1" applyAlignment="1">
      <alignment horizontal="right" vertical="center"/>
    </xf>
    <xf numFmtId="0" fontId="8" fillId="2" borderId="40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38" fontId="16" fillId="0" borderId="51" xfId="1" applyFont="1" applyFill="1" applyBorder="1" applyAlignment="1">
      <alignment horizontal="center" vertical="center"/>
    </xf>
    <xf numFmtId="38" fontId="16" fillId="2" borderId="26" xfId="1" applyFont="1" applyFill="1" applyBorder="1" applyAlignment="1">
      <alignment horizontal="right" vertical="center"/>
    </xf>
    <xf numFmtId="38" fontId="16" fillId="2" borderId="53" xfId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38" fontId="22" fillId="0" borderId="17" xfId="1" applyFont="1" applyBorder="1" applyAlignment="1">
      <alignment horizontal="right" vertical="center"/>
    </xf>
    <xf numFmtId="38" fontId="16" fillId="0" borderId="13" xfId="1" applyFont="1" applyFill="1" applyBorder="1" applyAlignment="1">
      <alignment horizontal="center" vertical="center"/>
    </xf>
    <xf numFmtId="38" fontId="16" fillId="0" borderId="14" xfId="1" applyFont="1" applyFill="1" applyBorder="1" applyAlignment="1">
      <alignment horizontal="center" vertical="center"/>
    </xf>
    <xf numFmtId="38" fontId="16" fillId="2" borderId="42" xfId="1" applyFont="1" applyFill="1" applyBorder="1" applyAlignment="1">
      <alignment horizontal="right" vertical="center"/>
    </xf>
    <xf numFmtId="38" fontId="22" fillId="2" borderId="53" xfId="1" applyFont="1" applyFill="1" applyBorder="1" applyAlignment="1">
      <alignment horizontal="right" vertical="center"/>
    </xf>
    <xf numFmtId="38" fontId="7" fillId="2" borderId="53" xfId="1" applyFont="1" applyFill="1" applyBorder="1" applyAlignment="1">
      <alignment horizontal="right" vertical="center"/>
    </xf>
    <xf numFmtId="0" fontId="16" fillId="2" borderId="38" xfId="0" applyFont="1" applyFill="1" applyBorder="1" applyAlignment="1">
      <alignment horizontal="center" vertical="center"/>
    </xf>
    <xf numFmtId="0" fontId="22" fillId="2" borderId="54" xfId="0" applyFont="1" applyFill="1" applyBorder="1" applyAlignment="1">
      <alignment horizontal="right" vertical="center"/>
    </xf>
    <xf numFmtId="38" fontId="16" fillId="2" borderId="41" xfId="1" applyFont="1" applyFill="1" applyBorder="1">
      <alignment vertical="center"/>
    </xf>
    <xf numFmtId="38" fontId="16" fillId="2" borderId="50" xfId="1" applyFont="1" applyFill="1" applyBorder="1">
      <alignment vertical="center"/>
    </xf>
    <xf numFmtId="38" fontId="16" fillId="2" borderId="53" xfId="1" applyFont="1" applyFill="1" applyBorder="1">
      <alignment vertical="center"/>
    </xf>
    <xf numFmtId="0" fontId="7" fillId="2" borderId="40" xfId="0" applyFont="1" applyFill="1" applyBorder="1" applyAlignment="1">
      <alignment horizontal="center" vertical="center"/>
    </xf>
    <xf numFmtId="38" fontId="22" fillId="2" borderId="41" xfId="1" applyFont="1" applyFill="1" applyBorder="1" applyAlignment="1">
      <alignment horizontal="right" vertical="center"/>
    </xf>
    <xf numFmtId="38" fontId="22" fillId="2" borderId="42" xfId="1" applyFont="1" applyFill="1" applyBorder="1" applyAlignment="1">
      <alignment horizontal="right" vertical="center"/>
    </xf>
    <xf numFmtId="38" fontId="22" fillId="2" borderId="43" xfId="1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center" vertical="center"/>
    </xf>
    <xf numFmtId="38" fontId="16" fillId="2" borderId="3" xfId="1" applyFont="1" applyFill="1" applyBorder="1" applyAlignment="1">
      <alignment horizontal="right" vertical="center"/>
    </xf>
    <xf numFmtId="38" fontId="16" fillId="2" borderId="2" xfId="1" applyFont="1" applyFill="1" applyBorder="1" applyAlignment="1">
      <alignment horizontal="right" vertical="center"/>
    </xf>
    <xf numFmtId="38" fontId="22" fillId="2" borderId="17" xfId="1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 readingOrder="1"/>
    </xf>
    <xf numFmtId="0" fontId="0" fillId="0" borderId="2" xfId="0" applyBorder="1" applyAlignment="1">
      <alignment horizontal="distributed" vertical="center" readingOrder="1"/>
    </xf>
    <xf numFmtId="0" fontId="0" fillId="0" borderId="3" xfId="0" applyBorder="1" applyAlignment="1">
      <alignment horizontal="distributed" vertical="center" readingOrder="1"/>
    </xf>
    <xf numFmtId="0" fontId="8" fillId="2" borderId="49" xfId="0" applyFont="1" applyFill="1" applyBorder="1" applyAlignment="1">
      <alignment horizontal="distributed" vertical="center" readingOrder="1"/>
    </xf>
    <xf numFmtId="0" fontId="0" fillId="2" borderId="26" xfId="0" applyFill="1" applyBorder="1" applyAlignment="1">
      <alignment horizontal="distributed" vertical="center" readingOrder="1"/>
    </xf>
    <xf numFmtId="0" fontId="0" fillId="2" borderId="42" xfId="0" applyFill="1" applyBorder="1" applyAlignment="1">
      <alignment horizontal="distributed" vertical="center" readingOrder="1"/>
    </xf>
    <xf numFmtId="0" fontId="8" fillId="0" borderId="18" xfId="0" applyFont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readingOrder="1"/>
    </xf>
    <xf numFmtId="0" fontId="0" fillId="0" borderId="3" xfId="0" applyBorder="1" applyAlignment="1">
      <alignment horizontal="center" vertical="center" readingOrder="1"/>
    </xf>
    <xf numFmtId="0" fontId="10" fillId="0" borderId="18" xfId="0" applyFont="1" applyBorder="1" applyAlignment="1">
      <alignment horizontal="distributed" vertical="center" readingOrder="1"/>
    </xf>
    <xf numFmtId="0" fontId="15" fillId="0" borderId="2" xfId="0" applyFont="1" applyBorder="1" applyAlignment="1">
      <alignment horizontal="distributed" vertical="center" readingOrder="1"/>
    </xf>
    <xf numFmtId="0" fontId="15" fillId="0" borderId="3" xfId="0" applyFont="1" applyBorder="1" applyAlignment="1">
      <alignment horizontal="distributed" vertical="center" readingOrder="1"/>
    </xf>
    <xf numFmtId="0" fontId="0" fillId="0" borderId="0" xfId="0" applyBorder="1" applyAlignment="1">
      <alignment horizontal="distributed" vertical="center" readingOrder="1"/>
    </xf>
    <xf numFmtId="0" fontId="8" fillId="0" borderId="13" xfId="0" applyFont="1" applyBorder="1" applyAlignment="1">
      <alignment horizontal="center" vertical="center"/>
    </xf>
    <xf numFmtId="38" fontId="22" fillId="0" borderId="10" xfId="1" applyFont="1" applyBorder="1" applyAlignment="1">
      <alignment horizontal="right" vertical="center"/>
    </xf>
    <xf numFmtId="38" fontId="22" fillId="0" borderId="17" xfId="1" applyFont="1" applyBorder="1" applyAlignment="1">
      <alignment horizontal="right" vertical="center"/>
    </xf>
    <xf numFmtId="38" fontId="16" fillId="0" borderId="37" xfId="1" applyFont="1" applyFill="1" applyBorder="1" applyAlignment="1">
      <alignment horizontal="center" vertical="center"/>
    </xf>
    <xf numFmtId="38" fontId="16" fillId="0" borderId="51" xfId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6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38" fontId="16" fillId="0" borderId="10" xfId="1" applyFont="1" applyFill="1" applyBorder="1" applyAlignment="1">
      <alignment horizontal="right" vertical="center"/>
    </xf>
    <xf numFmtId="38" fontId="16" fillId="2" borderId="41" xfId="1" applyFont="1" applyFill="1" applyBorder="1" applyAlignment="1">
      <alignment horizontal="right" vertical="center"/>
    </xf>
    <xf numFmtId="38" fontId="22" fillId="2" borderId="41" xfId="1" applyFont="1" applyFill="1" applyBorder="1" applyAlignment="1">
      <alignment horizontal="right" vertical="center"/>
    </xf>
    <xf numFmtId="38" fontId="22" fillId="2" borderId="53" xfId="1" applyFont="1" applyFill="1" applyBorder="1" applyAlignment="1">
      <alignment horizontal="right" vertical="center"/>
    </xf>
    <xf numFmtId="0" fontId="22" fillId="0" borderId="17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38" fontId="22" fillId="0" borderId="10" xfId="1" applyFont="1" applyBorder="1" applyAlignment="1">
      <alignment vertical="center"/>
    </xf>
    <xf numFmtId="38" fontId="22" fillId="0" borderId="17" xfId="1" applyFont="1" applyBorder="1" applyAlignment="1">
      <alignment vertical="center"/>
    </xf>
    <xf numFmtId="0" fontId="8" fillId="0" borderId="16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16" fillId="0" borderId="1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1" fillId="0" borderId="1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38" fontId="16" fillId="0" borderId="10" xfId="1" applyFont="1" applyFill="1" applyBorder="1" applyAlignment="1">
      <alignment vertical="center"/>
    </xf>
    <xf numFmtId="38" fontId="16" fillId="2" borderId="41" xfId="1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2" borderId="41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38" fontId="22" fillId="2" borderId="41" xfId="1" applyFont="1" applyFill="1" applyBorder="1" applyAlignment="1">
      <alignment vertical="center"/>
    </xf>
    <xf numFmtId="38" fontId="22" fillId="2" borderId="53" xfId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48" xfId="0" applyFont="1" applyBorder="1" applyAlignment="1">
      <alignment vertical="center" textRotation="255"/>
    </xf>
    <xf numFmtId="0" fontId="0" fillId="0" borderId="49" xfId="0" applyBorder="1">
      <alignment vertical="center"/>
    </xf>
    <xf numFmtId="0" fontId="8" fillId="0" borderId="16" xfId="0" applyFont="1" applyBorder="1" applyAlignment="1">
      <alignment vertical="center" textRotation="255"/>
    </xf>
    <xf numFmtId="0" fontId="8" fillId="0" borderId="38" xfId="0" applyFont="1" applyBorder="1" applyAlignment="1">
      <alignment vertical="center" textRotation="255"/>
    </xf>
    <xf numFmtId="0" fontId="16" fillId="2" borderId="40" xfId="0" applyFont="1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8" fillId="0" borderId="19" xfId="0" applyFont="1" applyBorder="1" applyAlignment="1">
      <alignment vertical="center" textRotation="255"/>
    </xf>
    <xf numFmtId="0" fontId="8" fillId="0" borderId="48" xfId="0" applyFont="1" applyBorder="1" applyAlignment="1">
      <alignment vertical="center" textRotation="255"/>
    </xf>
    <xf numFmtId="0" fontId="8" fillId="0" borderId="46" xfId="0" applyFont="1" applyBorder="1" applyAlignment="1">
      <alignment vertical="center" textRotation="255"/>
    </xf>
    <xf numFmtId="0" fontId="10" fillId="0" borderId="48" xfId="0" applyFont="1" applyBorder="1" applyAlignment="1">
      <alignment vertical="center" textRotation="255"/>
    </xf>
    <xf numFmtId="0" fontId="8" fillId="0" borderId="3" xfId="0" applyFont="1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 readingOrder="1"/>
    </xf>
    <xf numFmtId="0" fontId="13" fillId="0" borderId="2" xfId="0" applyFont="1" applyBorder="1" applyAlignment="1">
      <alignment horizontal="center" vertical="center" readingOrder="1"/>
    </xf>
    <xf numFmtId="0" fontId="13" fillId="0" borderId="3" xfId="0" applyFont="1" applyBorder="1" applyAlignment="1">
      <alignment horizontal="center" vertical="center" readingOrder="1"/>
    </xf>
    <xf numFmtId="0" fontId="8" fillId="0" borderId="0" xfId="0" applyFont="1" applyBorder="1" applyAlignment="1">
      <alignment horizontal="distributed" vertical="center" readingOrder="1"/>
    </xf>
    <xf numFmtId="0" fontId="8" fillId="0" borderId="0" xfId="0" applyFont="1" applyBorder="1" applyAlignment="1">
      <alignment horizontal="distributed" vertical="center"/>
    </xf>
    <xf numFmtId="180" fontId="8" fillId="0" borderId="0" xfId="1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0" xfId="1" applyNumberFormat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</cellXfs>
  <cellStyles count="6">
    <cellStyle name="パーセント 2" xfId="4"/>
    <cellStyle name="桁区切り" xfId="1" builtinId="6"/>
    <cellStyle name="桁区切り 2" xfId="3"/>
    <cellStyle name="通貨 2" xfId="5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view="pageBreakPreview" zoomScale="110" zoomScaleNormal="100" zoomScaleSheetLayoutView="110" workbookViewId="0"/>
  </sheetViews>
  <sheetFormatPr defaultColWidth="3.625" defaultRowHeight="24.95" customHeight="1" x14ac:dyDescent="0.15"/>
  <cols>
    <col min="1" max="1" width="3.625" style="74"/>
    <col min="2" max="3" width="3.625" style="52"/>
    <col min="4" max="4" width="3.625" style="73"/>
    <col min="5" max="6" width="3.625" style="8"/>
    <col min="7" max="8" width="3.625" style="91"/>
    <col min="9" max="12" width="3.625" style="91" customWidth="1"/>
    <col min="13" max="14" width="3.625" style="8"/>
    <col min="15" max="18" width="3.625" style="8" customWidth="1"/>
    <col min="19" max="16384" width="3.625" style="8"/>
  </cols>
  <sheetData>
    <row r="1" spans="1:27" ht="13.5" customHeight="1" x14ac:dyDescent="0.15"/>
    <row r="2" spans="1:27" ht="13.5" customHeight="1" thickBot="1" x14ac:dyDescent="0.2">
      <c r="A2" s="104" t="s">
        <v>193</v>
      </c>
      <c r="N2" s="90"/>
      <c r="O2" s="90"/>
      <c r="P2" s="90"/>
      <c r="Q2" s="90"/>
      <c r="R2" s="90"/>
      <c r="S2" s="90"/>
      <c r="T2" s="90"/>
    </row>
    <row r="3" spans="1:27" ht="24.95" customHeight="1" x14ac:dyDescent="0.15">
      <c r="A3" s="242" t="s">
        <v>171</v>
      </c>
      <c r="B3" s="243"/>
      <c r="C3" s="243"/>
      <c r="D3" s="243"/>
      <c r="E3" s="243"/>
      <c r="F3" s="243"/>
      <c r="G3" s="243" t="s">
        <v>23</v>
      </c>
      <c r="H3" s="243"/>
      <c r="I3" s="243"/>
      <c r="J3" s="243"/>
      <c r="K3" s="243"/>
      <c r="L3" s="243"/>
      <c r="M3" s="243"/>
      <c r="N3" s="243" t="s">
        <v>24</v>
      </c>
      <c r="O3" s="243"/>
      <c r="P3" s="243"/>
      <c r="Q3" s="243"/>
      <c r="R3" s="243"/>
      <c r="S3" s="243"/>
      <c r="T3" s="243"/>
      <c r="U3" s="235" t="s">
        <v>25</v>
      </c>
      <c r="V3" s="235"/>
      <c r="W3" s="235"/>
      <c r="X3" s="235"/>
      <c r="Y3" s="235"/>
      <c r="Z3" s="235"/>
      <c r="AA3" s="236"/>
    </row>
    <row r="4" spans="1:27" ht="24.95" customHeight="1" x14ac:dyDescent="0.15">
      <c r="A4" s="238" t="s">
        <v>77</v>
      </c>
      <c r="B4" s="239"/>
      <c r="C4" s="239"/>
      <c r="D4" s="239"/>
      <c r="E4" s="239"/>
      <c r="F4" s="239"/>
      <c r="G4" s="275">
        <v>642</v>
      </c>
      <c r="H4" s="275"/>
      <c r="I4" s="275"/>
      <c r="J4" s="275"/>
      <c r="K4" s="275"/>
      <c r="L4" s="275"/>
      <c r="M4" s="275"/>
      <c r="N4" s="244">
        <v>556</v>
      </c>
      <c r="O4" s="244"/>
      <c r="P4" s="244"/>
      <c r="Q4" s="244"/>
      <c r="R4" s="244"/>
      <c r="S4" s="244"/>
      <c r="T4" s="244"/>
      <c r="U4" s="233">
        <v>571</v>
      </c>
      <c r="V4" s="233"/>
      <c r="W4" s="233"/>
      <c r="X4" s="233"/>
      <c r="Y4" s="233"/>
      <c r="Z4" s="233"/>
      <c r="AA4" s="234"/>
    </row>
    <row r="5" spans="1:27" ht="24.95" customHeight="1" x14ac:dyDescent="0.15">
      <c r="A5" s="240" t="s">
        <v>13</v>
      </c>
      <c r="B5" s="241"/>
      <c r="C5" s="241"/>
      <c r="D5" s="241"/>
      <c r="E5" s="241"/>
      <c r="F5" s="241"/>
      <c r="G5" s="275">
        <v>907</v>
      </c>
      <c r="H5" s="275"/>
      <c r="I5" s="275"/>
      <c r="J5" s="275"/>
      <c r="K5" s="275"/>
      <c r="L5" s="275"/>
      <c r="M5" s="275"/>
      <c r="N5" s="244">
        <v>883</v>
      </c>
      <c r="O5" s="244"/>
      <c r="P5" s="244"/>
      <c r="Q5" s="244"/>
      <c r="R5" s="244"/>
      <c r="S5" s="244"/>
      <c r="T5" s="244"/>
      <c r="U5" s="233">
        <v>939</v>
      </c>
      <c r="V5" s="233"/>
      <c r="W5" s="233"/>
      <c r="X5" s="233"/>
      <c r="Y5" s="233"/>
      <c r="Z5" s="233"/>
      <c r="AA5" s="234"/>
    </row>
    <row r="6" spans="1:27" ht="24.95" customHeight="1" x14ac:dyDescent="0.15">
      <c r="A6" s="240" t="s">
        <v>14</v>
      </c>
      <c r="B6" s="241"/>
      <c r="C6" s="241"/>
      <c r="D6" s="241"/>
      <c r="E6" s="241"/>
      <c r="F6" s="241"/>
      <c r="G6" s="275">
        <v>320</v>
      </c>
      <c r="H6" s="275"/>
      <c r="I6" s="275"/>
      <c r="J6" s="275"/>
      <c r="K6" s="275"/>
      <c r="L6" s="275"/>
      <c r="M6" s="275"/>
      <c r="N6" s="244">
        <v>387</v>
      </c>
      <c r="O6" s="244"/>
      <c r="P6" s="244"/>
      <c r="Q6" s="244"/>
      <c r="R6" s="244"/>
      <c r="S6" s="244"/>
      <c r="T6" s="244"/>
      <c r="U6" s="233">
        <v>356</v>
      </c>
      <c r="V6" s="233"/>
      <c r="W6" s="233"/>
      <c r="X6" s="233"/>
      <c r="Y6" s="233"/>
      <c r="Z6" s="233"/>
      <c r="AA6" s="234"/>
    </row>
    <row r="7" spans="1:27" ht="24.95" customHeight="1" x14ac:dyDescent="0.15">
      <c r="A7" s="240" t="s">
        <v>15</v>
      </c>
      <c r="B7" s="241"/>
      <c r="C7" s="241"/>
      <c r="D7" s="241"/>
      <c r="E7" s="241"/>
      <c r="F7" s="241"/>
      <c r="G7" s="275">
        <v>331</v>
      </c>
      <c r="H7" s="275"/>
      <c r="I7" s="275"/>
      <c r="J7" s="275"/>
      <c r="K7" s="275"/>
      <c r="L7" s="275"/>
      <c r="M7" s="275"/>
      <c r="N7" s="244">
        <v>360</v>
      </c>
      <c r="O7" s="244"/>
      <c r="P7" s="244"/>
      <c r="Q7" s="244"/>
      <c r="R7" s="244"/>
      <c r="S7" s="244"/>
      <c r="T7" s="244"/>
      <c r="U7" s="233">
        <v>318</v>
      </c>
      <c r="V7" s="233"/>
      <c r="W7" s="233"/>
      <c r="X7" s="233"/>
      <c r="Y7" s="233"/>
      <c r="Z7" s="233"/>
      <c r="AA7" s="234"/>
    </row>
    <row r="8" spans="1:27" ht="24.95" customHeight="1" x14ac:dyDescent="0.15">
      <c r="A8" s="240" t="s">
        <v>6</v>
      </c>
      <c r="B8" s="241"/>
      <c r="C8" s="241"/>
      <c r="D8" s="241"/>
      <c r="E8" s="241"/>
      <c r="F8" s="241"/>
      <c r="G8" s="275">
        <v>231</v>
      </c>
      <c r="H8" s="275"/>
      <c r="I8" s="275"/>
      <c r="J8" s="275"/>
      <c r="K8" s="275"/>
      <c r="L8" s="275"/>
      <c r="M8" s="275"/>
      <c r="N8" s="244">
        <v>292</v>
      </c>
      <c r="O8" s="244"/>
      <c r="P8" s="244"/>
      <c r="Q8" s="244"/>
      <c r="R8" s="244"/>
      <c r="S8" s="244"/>
      <c r="T8" s="244"/>
      <c r="U8" s="233">
        <v>297</v>
      </c>
      <c r="V8" s="233"/>
      <c r="W8" s="233"/>
      <c r="X8" s="233"/>
      <c r="Y8" s="233"/>
      <c r="Z8" s="233"/>
      <c r="AA8" s="234"/>
    </row>
    <row r="9" spans="1:27" ht="24.95" customHeight="1" x14ac:dyDescent="0.15">
      <c r="A9" s="238" t="s">
        <v>186</v>
      </c>
      <c r="B9" s="239"/>
      <c r="C9" s="239"/>
      <c r="D9" s="239"/>
      <c r="E9" s="239"/>
      <c r="F9" s="239"/>
      <c r="G9" s="275">
        <v>40</v>
      </c>
      <c r="H9" s="275"/>
      <c r="I9" s="275"/>
      <c r="J9" s="275"/>
      <c r="K9" s="275"/>
      <c r="L9" s="275"/>
      <c r="M9" s="275"/>
      <c r="N9" s="244">
        <v>41</v>
      </c>
      <c r="O9" s="244"/>
      <c r="P9" s="244"/>
      <c r="Q9" s="244"/>
      <c r="R9" s="244"/>
      <c r="S9" s="244"/>
      <c r="T9" s="244"/>
      <c r="U9" s="233">
        <v>35</v>
      </c>
      <c r="V9" s="233"/>
      <c r="W9" s="233"/>
      <c r="X9" s="233"/>
      <c r="Y9" s="233"/>
      <c r="Z9" s="233"/>
      <c r="AA9" s="234"/>
    </row>
    <row r="10" spans="1:27" ht="24.95" customHeight="1" x14ac:dyDescent="0.15">
      <c r="A10" s="240" t="s">
        <v>17</v>
      </c>
      <c r="B10" s="241"/>
      <c r="C10" s="241"/>
      <c r="D10" s="241"/>
      <c r="E10" s="241"/>
      <c r="F10" s="241"/>
      <c r="G10" s="275">
        <v>469</v>
      </c>
      <c r="H10" s="275"/>
      <c r="I10" s="275"/>
      <c r="J10" s="275"/>
      <c r="K10" s="275"/>
      <c r="L10" s="275"/>
      <c r="M10" s="275"/>
      <c r="N10" s="244">
        <v>471</v>
      </c>
      <c r="O10" s="244"/>
      <c r="P10" s="244"/>
      <c r="Q10" s="244"/>
      <c r="R10" s="244"/>
      <c r="S10" s="244"/>
      <c r="T10" s="244"/>
      <c r="U10" s="233">
        <v>517</v>
      </c>
      <c r="V10" s="233"/>
      <c r="W10" s="233"/>
      <c r="X10" s="233"/>
      <c r="Y10" s="233"/>
      <c r="Z10" s="233"/>
      <c r="AA10" s="234"/>
    </row>
    <row r="11" spans="1:27" ht="24.95" customHeight="1" x14ac:dyDescent="0.15">
      <c r="A11" s="240" t="s">
        <v>18</v>
      </c>
      <c r="B11" s="241"/>
      <c r="C11" s="241"/>
      <c r="D11" s="241"/>
      <c r="E11" s="241"/>
      <c r="F11" s="241"/>
      <c r="G11" s="275">
        <v>178</v>
      </c>
      <c r="H11" s="275"/>
      <c r="I11" s="275"/>
      <c r="J11" s="275"/>
      <c r="K11" s="275"/>
      <c r="L11" s="275"/>
      <c r="M11" s="275"/>
      <c r="N11" s="244">
        <v>339</v>
      </c>
      <c r="O11" s="244"/>
      <c r="P11" s="244"/>
      <c r="Q11" s="244"/>
      <c r="R11" s="244"/>
      <c r="S11" s="244"/>
      <c r="T11" s="244"/>
      <c r="U11" s="233">
        <v>357</v>
      </c>
      <c r="V11" s="233"/>
      <c r="W11" s="233"/>
      <c r="X11" s="233"/>
      <c r="Y11" s="233"/>
      <c r="Z11" s="233"/>
      <c r="AA11" s="234"/>
    </row>
    <row r="12" spans="1:27" ht="24.95" customHeight="1" x14ac:dyDescent="0.15">
      <c r="A12" s="238" t="s">
        <v>78</v>
      </c>
      <c r="B12" s="239"/>
      <c r="C12" s="239"/>
      <c r="D12" s="239"/>
      <c r="E12" s="239"/>
      <c r="F12" s="239"/>
      <c r="G12" s="275">
        <v>0</v>
      </c>
      <c r="H12" s="275"/>
      <c r="I12" s="275"/>
      <c r="J12" s="275"/>
      <c r="K12" s="275"/>
      <c r="L12" s="275"/>
      <c r="M12" s="275"/>
      <c r="N12" s="244">
        <v>0</v>
      </c>
      <c r="O12" s="244"/>
      <c r="P12" s="244"/>
      <c r="Q12" s="244"/>
      <c r="R12" s="244"/>
      <c r="S12" s="244"/>
      <c r="T12" s="244"/>
      <c r="U12" s="233">
        <v>0</v>
      </c>
      <c r="V12" s="233"/>
      <c r="W12" s="233"/>
      <c r="X12" s="233"/>
      <c r="Y12" s="233"/>
      <c r="Z12" s="233"/>
      <c r="AA12" s="234"/>
    </row>
    <row r="13" spans="1:27" ht="24.95" customHeight="1" x14ac:dyDescent="0.15">
      <c r="A13" s="240" t="s">
        <v>19</v>
      </c>
      <c r="B13" s="241"/>
      <c r="C13" s="241"/>
      <c r="D13" s="241"/>
      <c r="E13" s="241"/>
      <c r="F13" s="241"/>
      <c r="G13" s="275">
        <v>0</v>
      </c>
      <c r="H13" s="275"/>
      <c r="I13" s="275"/>
      <c r="J13" s="275"/>
      <c r="K13" s="275"/>
      <c r="L13" s="275"/>
      <c r="M13" s="275"/>
      <c r="N13" s="244">
        <v>0</v>
      </c>
      <c r="O13" s="244"/>
      <c r="P13" s="244"/>
      <c r="Q13" s="244"/>
      <c r="R13" s="244"/>
      <c r="S13" s="244"/>
      <c r="T13" s="244"/>
      <c r="U13" s="233">
        <v>0</v>
      </c>
      <c r="V13" s="233"/>
      <c r="W13" s="233"/>
      <c r="X13" s="233"/>
      <c r="Y13" s="233"/>
      <c r="Z13" s="233"/>
      <c r="AA13" s="234"/>
    </row>
    <row r="14" spans="1:27" ht="24.95" customHeight="1" x14ac:dyDescent="0.15">
      <c r="A14" s="240" t="s">
        <v>20</v>
      </c>
      <c r="B14" s="241"/>
      <c r="C14" s="241"/>
      <c r="D14" s="241"/>
      <c r="E14" s="241"/>
      <c r="F14" s="241"/>
      <c r="G14" s="275">
        <v>148</v>
      </c>
      <c r="H14" s="275"/>
      <c r="I14" s="275"/>
      <c r="J14" s="275"/>
      <c r="K14" s="275"/>
      <c r="L14" s="275"/>
      <c r="M14" s="275"/>
      <c r="N14" s="244">
        <v>227</v>
      </c>
      <c r="O14" s="244"/>
      <c r="P14" s="244"/>
      <c r="Q14" s="244"/>
      <c r="R14" s="244"/>
      <c r="S14" s="244"/>
      <c r="T14" s="244"/>
      <c r="U14" s="233">
        <v>273</v>
      </c>
      <c r="V14" s="233"/>
      <c r="W14" s="233"/>
      <c r="X14" s="233"/>
      <c r="Y14" s="233"/>
      <c r="Z14" s="233"/>
      <c r="AA14" s="234"/>
    </row>
    <row r="15" spans="1:27" ht="24.95" customHeight="1" x14ac:dyDescent="0.15">
      <c r="A15" s="240" t="s">
        <v>3</v>
      </c>
      <c r="B15" s="241"/>
      <c r="C15" s="241"/>
      <c r="D15" s="241"/>
      <c r="E15" s="241"/>
      <c r="F15" s="241"/>
      <c r="G15" s="275">
        <v>235</v>
      </c>
      <c r="H15" s="275"/>
      <c r="I15" s="275"/>
      <c r="J15" s="275"/>
      <c r="K15" s="275"/>
      <c r="L15" s="275"/>
      <c r="M15" s="275"/>
      <c r="N15" s="244">
        <v>300</v>
      </c>
      <c r="O15" s="244"/>
      <c r="P15" s="244"/>
      <c r="Q15" s="244"/>
      <c r="R15" s="244"/>
      <c r="S15" s="244"/>
      <c r="T15" s="244"/>
      <c r="U15" s="233">
        <v>250</v>
      </c>
      <c r="V15" s="233"/>
      <c r="W15" s="233"/>
      <c r="X15" s="233"/>
      <c r="Y15" s="233"/>
      <c r="Z15" s="233"/>
      <c r="AA15" s="234"/>
    </row>
    <row r="16" spans="1:27" ht="24.95" customHeight="1" x14ac:dyDescent="0.15">
      <c r="A16" s="255" t="s">
        <v>122</v>
      </c>
      <c r="B16" s="256"/>
      <c r="C16" s="256"/>
      <c r="D16" s="256"/>
      <c r="E16" s="256"/>
      <c r="F16" s="257"/>
      <c r="G16" s="275">
        <v>164</v>
      </c>
      <c r="H16" s="275"/>
      <c r="I16" s="275"/>
      <c r="J16" s="275"/>
      <c r="K16" s="275"/>
      <c r="L16" s="275"/>
      <c r="M16" s="275"/>
      <c r="N16" s="244">
        <v>247</v>
      </c>
      <c r="O16" s="244"/>
      <c r="P16" s="244"/>
      <c r="Q16" s="244"/>
      <c r="R16" s="244"/>
      <c r="S16" s="244"/>
      <c r="T16" s="244"/>
      <c r="U16" s="233">
        <v>343</v>
      </c>
      <c r="V16" s="233"/>
      <c r="W16" s="233"/>
      <c r="X16" s="233"/>
      <c r="Y16" s="233"/>
      <c r="Z16" s="233"/>
      <c r="AA16" s="234"/>
    </row>
    <row r="17" spans="1:27" ht="24.95" customHeight="1" thickBot="1" x14ac:dyDescent="0.2">
      <c r="A17" s="258" t="s">
        <v>5</v>
      </c>
      <c r="B17" s="259"/>
      <c r="C17" s="259"/>
      <c r="D17" s="259"/>
      <c r="E17" s="259"/>
      <c r="F17" s="259"/>
      <c r="G17" s="276">
        <f>SUM(G4:G16)</f>
        <v>3665</v>
      </c>
      <c r="H17" s="276"/>
      <c r="I17" s="276"/>
      <c r="J17" s="276"/>
      <c r="K17" s="276"/>
      <c r="L17" s="276"/>
      <c r="M17" s="276"/>
      <c r="N17" s="245">
        <f>SUM(N4:N16)</f>
        <v>4103</v>
      </c>
      <c r="O17" s="245"/>
      <c r="P17" s="245"/>
      <c r="Q17" s="245"/>
      <c r="R17" s="245"/>
      <c r="S17" s="245"/>
      <c r="T17" s="245"/>
      <c r="U17" s="246">
        <f>SUM(U4:U16)</f>
        <v>4256</v>
      </c>
      <c r="V17" s="246"/>
      <c r="W17" s="246"/>
      <c r="X17" s="246"/>
      <c r="Y17" s="246"/>
      <c r="Z17" s="246"/>
      <c r="AA17" s="247"/>
    </row>
    <row r="18" spans="1:27" s="75" customFormat="1" ht="24.95" customHeight="1" x14ac:dyDescent="0.15">
      <c r="A18" s="102"/>
      <c r="B18" s="35"/>
      <c r="C18" s="35"/>
      <c r="D18" s="103"/>
      <c r="G18" s="91"/>
      <c r="H18" s="91"/>
      <c r="I18" s="91"/>
      <c r="J18" s="91"/>
      <c r="K18" s="91"/>
      <c r="L18" s="91"/>
    </row>
    <row r="19" spans="1:27" s="75" customFormat="1" ht="24.95" customHeight="1" thickBot="1" x14ac:dyDescent="0.2">
      <c r="A19" s="107" t="s">
        <v>180</v>
      </c>
      <c r="B19" s="107"/>
      <c r="C19" s="107"/>
      <c r="D19" s="107"/>
      <c r="E19" s="107"/>
      <c r="F19" s="107"/>
      <c r="G19" s="107"/>
      <c r="H19" s="105"/>
      <c r="I19" s="105"/>
      <c r="J19" s="105"/>
      <c r="K19" s="105"/>
      <c r="L19" s="105"/>
    </row>
    <row r="20" spans="1:27" s="75" customFormat="1" ht="24.95" customHeight="1" x14ac:dyDescent="0.15">
      <c r="A20" s="262" t="s">
        <v>187</v>
      </c>
      <c r="B20" s="263"/>
      <c r="C20" s="263"/>
      <c r="D20" s="263"/>
      <c r="E20" s="263"/>
      <c r="F20" s="264"/>
      <c r="G20" s="249" t="s">
        <v>160</v>
      </c>
      <c r="H20" s="249"/>
      <c r="I20" s="249"/>
      <c r="J20" s="249" t="s">
        <v>161</v>
      </c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50"/>
    </row>
    <row r="21" spans="1:27" s="75" customFormat="1" ht="24.95" customHeight="1" x14ac:dyDescent="0.15">
      <c r="A21" s="265"/>
      <c r="B21" s="266"/>
      <c r="C21" s="266"/>
      <c r="D21" s="266"/>
      <c r="E21" s="266"/>
      <c r="F21" s="267"/>
      <c r="G21" s="237" t="s">
        <v>162</v>
      </c>
      <c r="H21" s="237"/>
      <c r="I21" s="237"/>
      <c r="J21" s="237" t="s">
        <v>163</v>
      </c>
      <c r="K21" s="237"/>
      <c r="L21" s="237"/>
      <c r="M21" s="277" t="s">
        <v>164</v>
      </c>
      <c r="N21" s="277"/>
      <c r="O21" s="277"/>
      <c r="P21" s="277" t="s">
        <v>165</v>
      </c>
      <c r="Q21" s="277"/>
      <c r="R21" s="277"/>
      <c r="S21" s="277" t="s">
        <v>166</v>
      </c>
      <c r="T21" s="277"/>
      <c r="U21" s="277"/>
      <c r="V21" s="237" t="s">
        <v>167</v>
      </c>
      <c r="W21" s="237"/>
      <c r="X21" s="237"/>
      <c r="Y21" s="237" t="s">
        <v>168</v>
      </c>
      <c r="Z21" s="237"/>
      <c r="AA21" s="248"/>
    </row>
    <row r="22" spans="1:27" s="75" customFormat="1" ht="24.95" customHeight="1" x14ac:dyDescent="0.15">
      <c r="A22" s="260" t="s">
        <v>158</v>
      </c>
      <c r="B22" s="261"/>
      <c r="C22" s="261"/>
      <c r="D22" s="261"/>
      <c r="E22" s="261"/>
      <c r="F22" s="261"/>
      <c r="G22" s="237">
        <v>4</v>
      </c>
      <c r="H22" s="237"/>
      <c r="I22" s="237"/>
      <c r="J22" s="237">
        <v>4</v>
      </c>
      <c r="K22" s="237"/>
      <c r="L22" s="237"/>
      <c r="M22" s="237">
        <v>5</v>
      </c>
      <c r="N22" s="237"/>
      <c r="O22" s="237"/>
      <c r="P22" s="237">
        <v>7</v>
      </c>
      <c r="Q22" s="237"/>
      <c r="R22" s="237"/>
      <c r="S22" s="237">
        <v>5</v>
      </c>
      <c r="T22" s="237"/>
      <c r="U22" s="237"/>
      <c r="V22" s="237">
        <v>5</v>
      </c>
      <c r="W22" s="237"/>
      <c r="X22" s="237"/>
      <c r="Y22" s="237">
        <v>4</v>
      </c>
      <c r="Z22" s="237"/>
      <c r="AA22" s="248"/>
    </row>
    <row r="23" spans="1:27" s="75" customFormat="1" ht="24.95" customHeight="1" x14ac:dyDescent="0.15">
      <c r="A23" s="260" t="s">
        <v>159</v>
      </c>
      <c r="B23" s="261"/>
      <c r="C23" s="261"/>
      <c r="D23" s="261"/>
      <c r="E23" s="261"/>
      <c r="F23" s="261"/>
      <c r="G23" s="237" t="s">
        <v>169</v>
      </c>
      <c r="H23" s="237"/>
      <c r="I23" s="237"/>
      <c r="J23" s="237" t="s">
        <v>169</v>
      </c>
      <c r="K23" s="237"/>
      <c r="L23" s="237"/>
      <c r="M23" s="237" t="s">
        <v>169</v>
      </c>
      <c r="N23" s="237"/>
      <c r="O23" s="237"/>
      <c r="P23" s="237" t="s">
        <v>169</v>
      </c>
      <c r="Q23" s="237"/>
      <c r="R23" s="237"/>
      <c r="S23" s="237" t="s">
        <v>169</v>
      </c>
      <c r="T23" s="237"/>
      <c r="U23" s="237"/>
      <c r="V23" s="237">
        <v>1</v>
      </c>
      <c r="W23" s="237"/>
      <c r="X23" s="237"/>
      <c r="Y23" s="237">
        <v>3</v>
      </c>
      <c r="Z23" s="237"/>
      <c r="AA23" s="248"/>
    </row>
    <row r="24" spans="1:27" s="75" customFormat="1" ht="24.95" customHeight="1" thickBot="1" x14ac:dyDescent="0.2">
      <c r="A24" s="258" t="s">
        <v>178</v>
      </c>
      <c r="B24" s="259"/>
      <c r="C24" s="259"/>
      <c r="D24" s="259"/>
      <c r="E24" s="259"/>
      <c r="F24" s="259"/>
      <c r="G24" s="278">
        <v>4</v>
      </c>
      <c r="H24" s="278"/>
      <c r="I24" s="278"/>
      <c r="J24" s="278">
        <v>7</v>
      </c>
      <c r="K24" s="278"/>
      <c r="L24" s="278"/>
      <c r="M24" s="278">
        <v>5</v>
      </c>
      <c r="N24" s="278"/>
      <c r="O24" s="278"/>
      <c r="P24" s="278">
        <v>7</v>
      </c>
      <c r="Q24" s="278"/>
      <c r="R24" s="278"/>
      <c r="S24" s="278">
        <v>5</v>
      </c>
      <c r="T24" s="278"/>
      <c r="U24" s="278"/>
      <c r="V24" s="278">
        <v>6</v>
      </c>
      <c r="W24" s="278"/>
      <c r="X24" s="278"/>
      <c r="Y24" s="278">
        <v>7</v>
      </c>
      <c r="Z24" s="278"/>
      <c r="AA24" s="279"/>
    </row>
    <row r="26" spans="1:27" s="18" customFormat="1" ht="13.5" customHeight="1" thickBot="1" x14ac:dyDescent="0.2">
      <c r="A26" s="104" t="s">
        <v>26</v>
      </c>
      <c r="B26" s="72"/>
      <c r="C26" s="72"/>
      <c r="D26" s="73"/>
    </row>
    <row r="27" spans="1:27" ht="24.95" customHeight="1" x14ac:dyDescent="0.15">
      <c r="A27" s="268"/>
      <c r="B27" s="269"/>
      <c r="C27" s="269"/>
      <c r="D27" s="269"/>
      <c r="E27" s="269"/>
      <c r="F27" s="269"/>
      <c r="G27" s="243" t="s">
        <v>23</v>
      </c>
      <c r="H27" s="243"/>
      <c r="I27" s="243"/>
      <c r="J27" s="243"/>
      <c r="K27" s="243"/>
      <c r="L27" s="243"/>
      <c r="M27" s="243"/>
      <c r="N27" s="243" t="s">
        <v>24</v>
      </c>
      <c r="O27" s="243"/>
      <c r="P27" s="243"/>
      <c r="Q27" s="243"/>
      <c r="R27" s="243"/>
      <c r="S27" s="243"/>
      <c r="T27" s="243"/>
      <c r="U27" s="235" t="s">
        <v>25</v>
      </c>
      <c r="V27" s="235"/>
      <c r="W27" s="235"/>
      <c r="X27" s="235"/>
      <c r="Y27" s="235"/>
      <c r="Z27" s="235"/>
      <c r="AA27" s="236"/>
    </row>
    <row r="28" spans="1:27" ht="24.95" customHeight="1" x14ac:dyDescent="0.15">
      <c r="A28" s="253" t="s">
        <v>27</v>
      </c>
      <c r="B28" s="254"/>
      <c r="C28" s="254"/>
      <c r="D28" s="254"/>
      <c r="E28" s="254"/>
      <c r="F28" s="254"/>
      <c r="G28" s="244">
        <v>1495</v>
      </c>
      <c r="H28" s="244"/>
      <c r="I28" s="244"/>
      <c r="J28" s="244"/>
      <c r="K28" s="244"/>
      <c r="L28" s="244"/>
      <c r="M28" s="244"/>
      <c r="N28" s="244">
        <v>1692</v>
      </c>
      <c r="O28" s="244"/>
      <c r="P28" s="244"/>
      <c r="Q28" s="244"/>
      <c r="R28" s="244"/>
      <c r="S28" s="244"/>
      <c r="T28" s="244"/>
      <c r="U28" s="251">
        <v>1943</v>
      </c>
      <c r="V28" s="251"/>
      <c r="W28" s="251"/>
      <c r="X28" s="251"/>
      <c r="Y28" s="251"/>
      <c r="Z28" s="251"/>
      <c r="AA28" s="252"/>
    </row>
    <row r="29" spans="1:27" ht="24.95" customHeight="1" x14ac:dyDescent="0.15">
      <c r="A29" s="253" t="s">
        <v>28</v>
      </c>
      <c r="B29" s="254"/>
      <c r="C29" s="254"/>
      <c r="D29" s="254"/>
      <c r="E29" s="254"/>
      <c r="F29" s="254"/>
      <c r="G29" s="244">
        <v>173</v>
      </c>
      <c r="H29" s="244"/>
      <c r="I29" s="244"/>
      <c r="J29" s="244"/>
      <c r="K29" s="244"/>
      <c r="L29" s="244"/>
      <c r="M29" s="244"/>
      <c r="N29" s="244">
        <v>278</v>
      </c>
      <c r="O29" s="244"/>
      <c r="P29" s="244"/>
      <c r="Q29" s="244"/>
      <c r="R29" s="244"/>
      <c r="S29" s="244"/>
      <c r="T29" s="244"/>
      <c r="U29" s="251">
        <v>368</v>
      </c>
      <c r="V29" s="251"/>
      <c r="W29" s="251"/>
      <c r="X29" s="251"/>
      <c r="Y29" s="251"/>
      <c r="Z29" s="251"/>
      <c r="AA29" s="252"/>
    </row>
    <row r="30" spans="1:27" ht="24.75" customHeight="1" x14ac:dyDescent="0.15">
      <c r="A30" s="270" t="s">
        <v>173</v>
      </c>
      <c r="B30" s="271"/>
      <c r="C30" s="271"/>
      <c r="D30" s="271"/>
      <c r="E30" s="271"/>
      <c r="F30" s="272"/>
      <c r="G30" s="244">
        <v>352</v>
      </c>
      <c r="H30" s="244"/>
      <c r="I30" s="244"/>
      <c r="J30" s="244"/>
      <c r="K30" s="244"/>
      <c r="L30" s="244"/>
      <c r="M30" s="244"/>
      <c r="N30" s="244">
        <v>333</v>
      </c>
      <c r="O30" s="244"/>
      <c r="P30" s="244"/>
      <c r="Q30" s="244"/>
      <c r="R30" s="244"/>
      <c r="S30" s="244"/>
      <c r="T30" s="244"/>
      <c r="U30" s="251">
        <v>149</v>
      </c>
      <c r="V30" s="251"/>
      <c r="W30" s="251"/>
      <c r="X30" s="251"/>
      <c r="Y30" s="251"/>
      <c r="Z30" s="251"/>
      <c r="AA30" s="252"/>
    </row>
    <row r="31" spans="1:27" ht="24.75" customHeight="1" x14ac:dyDescent="0.15">
      <c r="A31" s="270" t="s">
        <v>174</v>
      </c>
      <c r="B31" s="273"/>
      <c r="C31" s="273"/>
      <c r="D31" s="273"/>
      <c r="E31" s="273"/>
      <c r="F31" s="274"/>
      <c r="G31" s="244">
        <v>31</v>
      </c>
      <c r="H31" s="244"/>
      <c r="I31" s="244"/>
      <c r="J31" s="244"/>
      <c r="K31" s="244"/>
      <c r="L31" s="244"/>
      <c r="M31" s="244"/>
      <c r="N31" s="244">
        <v>68</v>
      </c>
      <c r="O31" s="244"/>
      <c r="P31" s="244"/>
      <c r="Q31" s="244"/>
      <c r="R31" s="244"/>
      <c r="S31" s="244"/>
      <c r="T31" s="244"/>
      <c r="U31" s="251">
        <v>34</v>
      </c>
      <c r="V31" s="251"/>
      <c r="W31" s="251"/>
      <c r="X31" s="251"/>
      <c r="Y31" s="251"/>
      <c r="Z31" s="251"/>
      <c r="AA31" s="252"/>
    </row>
    <row r="32" spans="1:27" ht="24.75" customHeight="1" x14ac:dyDescent="0.15">
      <c r="A32" s="270" t="s">
        <v>175</v>
      </c>
      <c r="B32" s="273"/>
      <c r="C32" s="273"/>
      <c r="D32" s="273"/>
      <c r="E32" s="273"/>
      <c r="F32" s="274"/>
      <c r="G32" s="244">
        <v>3</v>
      </c>
      <c r="H32" s="244"/>
      <c r="I32" s="244"/>
      <c r="J32" s="244"/>
      <c r="K32" s="244"/>
      <c r="L32" s="244"/>
      <c r="M32" s="244"/>
      <c r="N32" s="244">
        <v>6</v>
      </c>
      <c r="O32" s="244"/>
      <c r="P32" s="244"/>
      <c r="Q32" s="244"/>
      <c r="R32" s="244"/>
      <c r="S32" s="244"/>
      <c r="T32" s="244"/>
      <c r="U32" s="251">
        <v>3</v>
      </c>
      <c r="V32" s="251"/>
      <c r="W32" s="251"/>
      <c r="X32" s="251"/>
      <c r="Y32" s="251"/>
      <c r="Z32" s="251"/>
      <c r="AA32" s="252"/>
    </row>
    <row r="33" spans="1:27" ht="24.95" customHeight="1" x14ac:dyDescent="0.15">
      <c r="A33" s="253" t="s">
        <v>29</v>
      </c>
      <c r="B33" s="254"/>
      <c r="C33" s="254"/>
      <c r="D33" s="254"/>
      <c r="E33" s="254"/>
      <c r="F33" s="254"/>
      <c r="G33" s="244">
        <v>6</v>
      </c>
      <c r="H33" s="244"/>
      <c r="I33" s="244"/>
      <c r="J33" s="244"/>
      <c r="K33" s="244"/>
      <c r="L33" s="244"/>
      <c r="M33" s="244"/>
      <c r="N33" s="244">
        <v>9</v>
      </c>
      <c r="O33" s="244"/>
      <c r="P33" s="244"/>
      <c r="Q33" s="244"/>
      <c r="R33" s="244"/>
      <c r="S33" s="244"/>
      <c r="T33" s="244"/>
      <c r="U33" s="251">
        <v>4</v>
      </c>
      <c r="V33" s="251"/>
      <c r="W33" s="251"/>
      <c r="X33" s="251"/>
      <c r="Y33" s="251"/>
      <c r="Z33" s="251"/>
      <c r="AA33" s="252"/>
    </row>
    <row r="34" spans="1:27" ht="24.95" customHeight="1" x14ac:dyDescent="0.15">
      <c r="A34" s="253" t="s">
        <v>30</v>
      </c>
      <c r="B34" s="254"/>
      <c r="C34" s="254"/>
      <c r="D34" s="254"/>
      <c r="E34" s="254"/>
      <c r="F34" s="254"/>
      <c r="G34" s="244">
        <v>147</v>
      </c>
      <c r="H34" s="244"/>
      <c r="I34" s="244"/>
      <c r="J34" s="244"/>
      <c r="K34" s="244"/>
      <c r="L34" s="244"/>
      <c r="M34" s="244"/>
      <c r="N34" s="244">
        <v>229</v>
      </c>
      <c r="O34" s="244"/>
      <c r="P34" s="244"/>
      <c r="Q34" s="244"/>
      <c r="R34" s="244"/>
      <c r="S34" s="244"/>
      <c r="T34" s="244"/>
      <c r="U34" s="251">
        <v>223</v>
      </c>
      <c r="V34" s="251"/>
      <c r="W34" s="251"/>
      <c r="X34" s="251"/>
      <c r="Y34" s="251"/>
      <c r="Z34" s="251"/>
      <c r="AA34" s="252"/>
    </row>
    <row r="35" spans="1:27" ht="24.95" customHeight="1" x14ac:dyDescent="0.15">
      <c r="A35" s="253" t="s">
        <v>31</v>
      </c>
      <c r="B35" s="254"/>
      <c r="C35" s="254"/>
      <c r="D35" s="254"/>
      <c r="E35" s="254"/>
      <c r="F35" s="254"/>
      <c r="G35" s="244">
        <v>3</v>
      </c>
      <c r="H35" s="244"/>
      <c r="I35" s="244"/>
      <c r="J35" s="244"/>
      <c r="K35" s="244"/>
      <c r="L35" s="244"/>
      <c r="M35" s="244"/>
      <c r="N35" s="244">
        <v>0</v>
      </c>
      <c r="O35" s="244"/>
      <c r="P35" s="244"/>
      <c r="Q35" s="244"/>
      <c r="R35" s="244"/>
      <c r="S35" s="244"/>
      <c r="T35" s="244"/>
      <c r="U35" s="251">
        <v>1</v>
      </c>
      <c r="V35" s="251"/>
      <c r="W35" s="251"/>
      <c r="X35" s="251"/>
      <c r="Y35" s="251"/>
      <c r="Z35" s="251"/>
      <c r="AA35" s="252"/>
    </row>
    <row r="36" spans="1:27" ht="24.95" customHeight="1" x14ac:dyDescent="0.15">
      <c r="A36" s="206" t="s">
        <v>122</v>
      </c>
      <c r="B36" s="207"/>
      <c r="C36" s="207"/>
      <c r="D36" s="207"/>
      <c r="E36" s="207"/>
      <c r="F36" s="207"/>
      <c r="G36" s="244">
        <v>1</v>
      </c>
      <c r="H36" s="244"/>
      <c r="I36" s="244"/>
      <c r="J36" s="244"/>
      <c r="K36" s="244"/>
      <c r="L36" s="244"/>
      <c r="M36" s="244"/>
      <c r="N36" s="244">
        <v>3</v>
      </c>
      <c r="O36" s="244"/>
      <c r="P36" s="244"/>
      <c r="Q36" s="244"/>
      <c r="R36" s="244"/>
      <c r="S36" s="244"/>
      <c r="T36" s="244"/>
      <c r="U36" s="251">
        <v>17</v>
      </c>
      <c r="V36" s="251"/>
      <c r="W36" s="251"/>
      <c r="X36" s="251"/>
      <c r="Y36" s="251"/>
      <c r="Z36" s="251"/>
      <c r="AA36" s="252"/>
    </row>
    <row r="37" spans="1:27" ht="24.95" customHeight="1" thickBot="1" x14ac:dyDescent="0.2">
      <c r="A37" s="210" t="s">
        <v>177</v>
      </c>
      <c r="B37" s="211"/>
      <c r="C37" s="211"/>
      <c r="D37" s="211"/>
      <c r="E37" s="211"/>
      <c r="F37" s="211"/>
      <c r="G37" s="245">
        <f>SUM(G28:G36)</f>
        <v>2211</v>
      </c>
      <c r="H37" s="245"/>
      <c r="I37" s="245"/>
      <c r="J37" s="245"/>
      <c r="K37" s="245"/>
      <c r="L37" s="245"/>
      <c r="M37" s="245"/>
      <c r="N37" s="245">
        <f>SUM(N28:N36)</f>
        <v>2618</v>
      </c>
      <c r="O37" s="245"/>
      <c r="P37" s="245"/>
      <c r="Q37" s="245"/>
      <c r="R37" s="245"/>
      <c r="S37" s="245"/>
      <c r="T37" s="245"/>
      <c r="U37" s="280">
        <f>SUM(U28:U36)</f>
        <v>2742</v>
      </c>
      <c r="V37" s="280"/>
      <c r="W37" s="280"/>
      <c r="X37" s="280"/>
      <c r="Y37" s="280"/>
      <c r="Z37" s="280"/>
      <c r="AA37" s="281"/>
    </row>
  </sheetData>
  <mergeCells count="138">
    <mergeCell ref="A24:F24"/>
    <mergeCell ref="G24:I24"/>
    <mergeCell ref="J24:L24"/>
    <mergeCell ref="M24:O24"/>
    <mergeCell ref="P24:R24"/>
    <mergeCell ref="S24:U24"/>
    <mergeCell ref="V24:X24"/>
    <mergeCell ref="Y24:AA24"/>
    <mergeCell ref="U37:AA37"/>
    <mergeCell ref="N27:T27"/>
    <mergeCell ref="N28:T28"/>
    <mergeCell ref="N29:T29"/>
    <mergeCell ref="N30:T30"/>
    <mergeCell ref="N31:T31"/>
    <mergeCell ref="N32:T32"/>
    <mergeCell ref="N33:T33"/>
    <mergeCell ref="N34:T34"/>
    <mergeCell ref="N35:T35"/>
    <mergeCell ref="N36:T36"/>
    <mergeCell ref="N37:T37"/>
    <mergeCell ref="U27:AA27"/>
    <mergeCell ref="U28:AA28"/>
    <mergeCell ref="U29:AA29"/>
    <mergeCell ref="U30:AA30"/>
    <mergeCell ref="U31:AA31"/>
    <mergeCell ref="U32:AA32"/>
    <mergeCell ref="U33:AA33"/>
    <mergeCell ref="U34:AA34"/>
    <mergeCell ref="U35:AA35"/>
    <mergeCell ref="N3:T3"/>
    <mergeCell ref="N4:T4"/>
    <mergeCell ref="N5:T5"/>
    <mergeCell ref="N6:T6"/>
    <mergeCell ref="N7:T7"/>
    <mergeCell ref="N8:T8"/>
    <mergeCell ref="N9:T9"/>
    <mergeCell ref="N10:T10"/>
    <mergeCell ref="S23:U23"/>
    <mergeCell ref="M21:O21"/>
    <mergeCell ref="M22:O22"/>
    <mergeCell ref="M23:O23"/>
    <mergeCell ref="P21:R21"/>
    <mergeCell ref="P22:R22"/>
    <mergeCell ref="P23:R23"/>
    <mergeCell ref="S21:U21"/>
    <mergeCell ref="G12:M12"/>
    <mergeCell ref="G13:M13"/>
    <mergeCell ref="G14:M14"/>
    <mergeCell ref="G15:M15"/>
    <mergeCell ref="G16:M16"/>
    <mergeCell ref="G17:M17"/>
    <mergeCell ref="N11:T11"/>
    <mergeCell ref="G20:I20"/>
    <mergeCell ref="G3:M3"/>
    <mergeCell ref="G4:M4"/>
    <mergeCell ref="G5:M5"/>
    <mergeCell ref="G6:M6"/>
    <mergeCell ref="G7:M7"/>
    <mergeCell ref="G8:M8"/>
    <mergeCell ref="G9:M9"/>
    <mergeCell ref="G10:M10"/>
    <mergeCell ref="G11:M11"/>
    <mergeCell ref="A37:F37"/>
    <mergeCell ref="G27:M27"/>
    <mergeCell ref="G28:M28"/>
    <mergeCell ref="G29:M29"/>
    <mergeCell ref="G30:M30"/>
    <mergeCell ref="G31:M31"/>
    <mergeCell ref="G32:M32"/>
    <mergeCell ref="G33:M33"/>
    <mergeCell ref="G34:M34"/>
    <mergeCell ref="G35:M35"/>
    <mergeCell ref="A27:F27"/>
    <mergeCell ref="A28:F28"/>
    <mergeCell ref="A29:F29"/>
    <mergeCell ref="A30:F30"/>
    <mergeCell ref="A31:F31"/>
    <mergeCell ref="A32:F32"/>
    <mergeCell ref="G37:M37"/>
    <mergeCell ref="G36:M36"/>
    <mergeCell ref="Y21:AA21"/>
    <mergeCell ref="Y22:AA22"/>
    <mergeCell ref="Y23:AA23"/>
    <mergeCell ref="J20:AA20"/>
    <mergeCell ref="U36:AA36"/>
    <mergeCell ref="A33:F33"/>
    <mergeCell ref="A14:F14"/>
    <mergeCell ref="A15:F15"/>
    <mergeCell ref="A16:F16"/>
    <mergeCell ref="A17:F17"/>
    <mergeCell ref="G21:I21"/>
    <mergeCell ref="G22:I22"/>
    <mergeCell ref="G23:I23"/>
    <mergeCell ref="J21:L21"/>
    <mergeCell ref="J22:L22"/>
    <mergeCell ref="J23:L23"/>
    <mergeCell ref="S22:U22"/>
    <mergeCell ref="A22:F22"/>
    <mergeCell ref="A23:F23"/>
    <mergeCell ref="A20:F21"/>
    <mergeCell ref="A34:F34"/>
    <mergeCell ref="A35:F35"/>
    <mergeCell ref="A36:F36"/>
    <mergeCell ref="V21:X21"/>
    <mergeCell ref="V22:X22"/>
    <mergeCell ref="V23:X23"/>
    <mergeCell ref="A4:F4"/>
    <mergeCell ref="A5:F5"/>
    <mergeCell ref="A6:F6"/>
    <mergeCell ref="A7:F7"/>
    <mergeCell ref="A8:F8"/>
    <mergeCell ref="A9:F9"/>
    <mergeCell ref="A3:F3"/>
    <mergeCell ref="A10:F10"/>
    <mergeCell ref="A11:F11"/>
    <mergeCell ref="A12:F12"/>
    <mergeCell ref="A13:F13"/>
    <mergeCell ref="N15:T15"/>
    <mergeCell ref="N16:T16"/>
    <mergeCell ref="N17:T17"/>
    <mergeCell ref="U15:AA15"/>
    <mergeCell ref="U16:AA16"/>
    <mergeCell ref="U17:AA17"/>
    <mergeCell ref="N12:T12"/>
    <mergeCell ref="N13:T13"/>
    <mergeCell ref="N14:T14"/>
    <mergeCell ref="U12:AA12"/>
    <mergeCell ref="U13:AA13"/>
    <mergeCell ref="U14:AA14"/>
    <mergeCell ref="U3:AA3"/>
    <mergeCell ref="U4:AA4"/>
    <mergeCell ref="U5:AA5"/>
    <mergeCell ref="U6:AA6"/>
    <mergeCell ref="U7:AA7"/>
    <mergeCell ref="U8:AA8"/>
    <mergeCell ref="U9:AA9"/>
    <mergeCell ref="U10:AA10"/>
    <mergeCell ref="U11:AA11"/>
  </mergeCells>
  <phoneticPr fontId="3"/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/>
  </sheetViews>
  <sheetFormatPr defaultRowHeight="20.100000000000001" customHeight="1" x14ac:dyDescent="0.15"/>
  <cols>
    <col min="1" max="1" width="23" style="8" customWidth="1"/>
    <col min="2" max="3" width="20.625" style="52" customWidth="1"/>
    <col min="4" max="4" width="20.625" style="69" customWidth="1"/>
    <col min="5" max="16384" width="9" style="8"/>
  </cols>
  <sheetData>
    <row r="1" spans="1:4" ht="13.5" customHeight="1" x14ac:dyDescent="0.15"/>
    <row r="2" spans="1:4" ht="13.5" customHeight="1" thickBot="1" x14ac:dyDescent="0.2">
      <c r="A2" s="12" t="s">
        <v>194</v>
      </c>
    </row>
    <row r="3" spans="1:4" ht="20.100000000000001" customHeight="1" x14ac:dyDescent="0.15">
      <c r="A3" s="119"/>
      <c r="B3" s="16" t="s">
        <v>23</v>
      </c>
      <c r="C3" s="19" t="s">
        <v>24</v>
      </c>
      <c r="D3" s="124" t="s">
        <v>25</v>
      </c>
    </row>
    <row r="4" spans="1:4" ht="20.100000000000001" customHeight="1" x14ac:dyDescent="0.15">
      <c r="A4" s="85" t="s">
        <v>79</v>
      </c>
      <c r="B4" s="55">
        <v>764</v>
      </c>
      <c r="C4" s="64">
        <v>653</v>
      </c>
      <c r="D4" s="135">
        <v>646</v>
      </c>
    </row>
    <row r="5" spans="1:4" ht="20.100000000000001" customHeight="1" x14ac:dyDescent="0.15">
      <c r="A5" s="17" t="s">
        <v>32</v>
      </c>
      <c r="B5" s="55">
        <v>115</v>
      </c>
      <c r="C5" s="64">
        <v>219</v>
      </c>
      <c r="D5" s="126">
        <v>219</v>
      </c>
    </row>
    <row r="6" spans="1:4" ht="20.100000000000001" customHeight="1" x14ac:dyDescent="0.15">
      <c r="A6" s="177" t="s">
        <v>33</v>
      </c>
      <c r="B6" s="55">
        <v>41</v>
      </c>
      <c r="C6" s="64">
        <v>111</v>
      </c>
      <c r="D6" s="175">
        <v>110</v>
      </c>
    </row>
    <row r="7" spans="1:4" ht="20.100000000000001" customHeight="1" thickBot="1" x14ac:dyDescent="0.2">
      <c r="A7" s="108" t="s">
        <v>1</v>
      </c>
      <c r="B7" s="189">
        <f>SUM(B4:B5)</f>
        <v>879</v>
      </c>
      <c r="C7" s="183">
        <f>SUM(C4:C5)</f>
        <v>872</v>
      </c>
      <c r="D7" s="190">
        <f>SUM(D4:D5)</f>
        <v>865</v>
      </c>
    </row>
    <row r="8" spans="1:4" ht="13.5" customHeight="1" x14ac:dyDescent="0.15">
      <c r="B8" s="58"/>
      <c r="C8" s="58"/>
    </row>
    <row r="9" spans="1:4" ht="13.5" customHeight="1" thickBot="1" x14ac:dyDescent="0.2">
      <c r="A9" s="12" t="s">
        <v>195</v>
      </c>
      <c r="B9" s="58"/>
      <c r="C9" s="58"/>
    </row>
    <row r="10" spans="1:4" ht="20.100000000000001" customHeight="1" x14ac:dyDescent="0.15">
      <c r="A10" s="119"/>
      <c r="B10" s="16" t="s">
        <v>23</v>
      </c>
      <c r="C10" s="16" t="s">
        <v>24</v>
      </c>
      <c r="D10" s="133" t="s">
        <v>25</v>
      </c>
    </row>
    <row r="11" spans="1:4" ht="20.100000000000001" customHeight="1" x14ac:dyDescent="0.15">
      <c r="A11" s="86" t="s">
        <v>80</v>
      </c>
      <c r="B11" s="33">
        <v>57054</v>
      </c>
      <c r="C11" s="32">
        <v>59294</v>
      </c>
      <c r="D11" s="126">
        <v>62776</v>
      </c>
    </row>
    <row r="12" spans="1:4" ht="20.100000000000001" customHeight="1" x14ac:dyDescent="0.15">
      <c r="A12" s="86" t="s">
        <v>81</v>
      </c>
      <c r="B12" s="33">
        <v>151</v>
      </c>
      <c r="C12" s="32">
        <v>150</v>
      </c>
      <c r="D12" s="126">
        <v>153</v>
      </c>
    </row>
    <row r="13" spans="1:4" ht="20.100000000000001" customHeight="1" x14ac:dyDescent="0.15">
      <c r="A13" s="21" t="s">
        <v>34</v>
      </c>
      <c r="B13" s="33">
        <v>1868</v>
      </c>
      <c r="C13" s="32">
        <v>1951</v>
      </c>
      <c r="D13" s="126">
        <v>2140</v>
      </c>
    </row>
    <row r="14" spans="1:4" ht="20.100000000000001" customHeight="1" x14ac:dyDescent="0.15">
      <c r="A14" s="21" t="s">
        <v>35</v>
      </c>
      <c r="B14" s="33">
        <v>411</v>
      </c>
      <c r="C14" s="32">
        <v>504</v>
      </c>
      <c r="D14" s="126">
        <v>507</v>
      </c>
    </row>
    <row r="15" spans="1:4" ht="20.100000000000001" customHeight="1" x14ac:dyDescent="0.15">
      <c r="A15" s="86" t="s">
        <v>82</v>
      </c>
      <c r="B15" s="31">
        <v>23918</v>
      </c>
      <c r="C15" s="32">
        <v>25257</v>
      </c>
      <c r="D15" s="126">
        <v>27034</v>
      </c>
    </row>
    <row r="16" spans="1:4" ht="20.100000000000001" customHeight="1" x14ac:dyDescent="0.15">
      <c r="A16" s="87" t="s">
        <v>83</v>
      </c>
      <c r="B16" s="33">
        <v>3021</v>
      </c>
      <c r="C16" s="32">
        <v>3037</v>
      </c>
      <c r="D16" s="126">
        <v>2897</v>
      </c>
    </row>
    <row r="17" spans="1:4" ht="20.100000000000001" customHeight="1" x14ac:dyDescent="0.15">
      <c r="A17" s="86" t="s">
        <v>84</v>
      </c>
      <c r="B17" s="31">
        <v>69</v>
      </c>
      <c r="C17" s="64">
        <v>65</v>
      </c>
      <c r="D17" s="126">
        <v>65</v>
      </c>
    </row>
    <row r="18" spans="1:4" ht="20.100000000000001" customHeight="1" x14ac:dyDescent="0.15">
      <c r="A18" s="86" t="s">
        <v>85</v>
      </c>
      <c r="B18" s="31">
        <v>6714</v>
      </c>
      <c r="C18" s="64">
        <v>7071</v>
      </c>
      <c r="D18" s="126">
        <v>6828</v>
      </c>
    </row>
    <row r="19" spans="1:4" ht="20.100000000000001" customHeight="1" x14ac:dyDescent="0.15">
      <c r="A19" s="176" t="s">
        <v>86</v>
      </c>
      <c r="B19" s="178">
        <v>1381</v>
      </c>
      <c r="C19" s="64">
        <v>1361</v>
      </c>
      <c r="D19" s="175">
        <v>1189</v>
      </c>
    </row>
    <row r="20" spans="1:4" ht="20.100000000000001" customHeight="1" thickBot="1" x14ac:dyDescent="0.2">
      <c r="A20" s="108" t="s">
        <v>1</v>
      </c>
      <c r="B20" s="189">
        <f>SUM(B11:B19)</f>
        <v>94587</v>
      </c>
      <c r="C20" s="183">
        <f>SUM(C11:C19)</f>
        <v>98690</v>
      </c>
      <c r="D20" s="191">
        <f>SUM(D11:D19)</f>
        <v>103589</v>
      </c>
    </row>
    <row r="21" spans="1:4" ht="13.5" customHeight="1" x14ac:dyDescent="0.15">
      <c r="B21" s="58"/>
      <c r="C21" s="58"/>
    </row>
    <row r="22" spans="1:4" ht="13.5" customHeight="1" thickBot="1" x14ac:dyDescent="0.2">
      <c r="A22" s="12" t="s">
        <v>196</v>
      </c>
      <c r="B22" s="58"/>
      <c r="C22" s="58"/>
    </row>
    <row r="23" spans="1:4" ht="20.100000000000001" customHeight="1" x14ac:dyDescent="0.15">
      <c r="A23" s="119"/>
      <c r="B23" s="16" t="s">
        <v>23</v>
      </c>
      <c r="C23" s="20" t="s">
        <v>24</v>
      </c>
      <c r="D23" s="124" t="s">
        <v>25</v>
      </c>
    </row>
    <row r="24" spans="1:4" ht="20.100000000000001" customHeight="1" x14ac:dyDescent="0.15">
      <c r="A24" s="86" t="s">
        <v>87</v>
      </c>
      <c r="B24" s="31">
        <v>11798</v>
      </c>
      <c r="C24" s="32">
        <v>12491</v>
      </c>
      <c r="D24" s="126">
        <v>13727</v>
      </c>
    </row>
    <row r="25" spans="1:4" ht="20.100000000000001" customHeight="1" x14ac:dyDescent="0.15">
      <c r="A25" s="86" t="s">
        <v>85</v>
      </c>
      <c r="B25" s="33">
        <v>4805</v>
      </c>
      <c r="C25" s="32">
        <v>4954</v>
      </c>
      <c r="D25" s="126">
        <v>4841</v>
      </c>
    </row>
    <row r="26" spans="1:4" ht="20.100000000000001" customHeight="1" x14ac:dyDescent="0.15">
      <c r="A26" s="86" t="s">
        <v>88</v>
      </c>
      <c r="B26" s="33">
        <v>224</v>
      </c>
      <c r="C26" s="32">
        <v>231</v>
      </c>
      <c r="D26" s="126">
        <v>202</v>
      </c>
    </row>
    <row r="27" spans="1:4" ht="20.100000000000001" customHeight="1" x14ac:dyDescent="0.15">
      <c r="A27" s="86" t="s">
        <v>89</v>
      </c>
      <c r="B27" s="33">
        <v>1949</v>
      </c>
      <c r="C27" s="32">
        <v>2069</v>
      </c>
      <c r="D27" s="126">
        <v>1960</v>
      </c>
    </row>
    <row r="28" spans="1:4" ht="20.100000000000001" customHeight="1" x14ac:dyDescent="0.15">
      <c r="A28" s="86" t="s">
        <v>90</v>
      </c>
      <c r="B28" s="33">
        <v>0</v>
      </c>
      <c r="C28" s="32">
        <v>0</v>
      </c>
      <c r="D28" s="126">
        <v>0</v>
      </c>
    </row>
    <row r="29" spans="1:4" ht="20.100000000000001" customHeight="1" x14ac:dyDescent="0.15">
      <c r="A29" s="86" t="s">
        <v>91</v>
      </c>
      <c r="B29" s="33">
        <v>635</v>
      </c>
      <c r="C29" s="32">
        <v>707</v>
      </c>
      <c r="D29" s="126">
        <v>506</v>
      </c>
    </row>
    <row r="30" spans="1:4" ht="20.100000000000001" customHeight="1" x14ac:dyDescent="0.15">
      <c r="A30" s="86" t="s">
        <v>92</v>
      </c>
      <c r="B30" s="33">
        <v>14</v>
      </c>
      <c r="C30" s="32">
        <v>9</v>
      </c>
      <c r="D30" s="126">
        <v>11</v>
      </c>
    </row>
    <row r="31" spans="1:4" ht="20.100000000000001" customHeight="1" x14ac:dyDescent="0.15">
      <c r="A31" s="86" t="s">
        <v>93</v>
      </c>
      <c r="B31" s="33">
        <v>49</v>
      </c>
      <c r="C31" s="32">
        <v>39</v>
      </c>
      <c r="D31" s="126">
        <v>39</v>
      </c>
    </row>
    <row r="32" spans="1:4" ht="20.100000000000001" customHeight="1" x14ac:dyDescent="0.15">
      <c r="A32" s="86" t="s">
        <v>94</v>
      </c>
      <c r="B32" s="33">
        <v>0</v>
      </c>
      <c r="C32" s="32">
        <v>0</v>
      </c>
      <c r="D32" s="126">
        <v>0</v>
      </c>
    </row>
    <row r="33" spans="1:4" ht="20.100000000000001" customHeight="1" x14ac:dyDescent="0.15">
      <c r="A33" s="86" t="s">
        <v>95</v>
      </c>
      <c r="B33" s="33">
        <v>1</v>
      </c>
      <c r="C33" s="32">
        <v>1</v>
      </c>
      <c r="D33" s="126">
        <v>0</v>
      </c>
    </row>
    <row r="34" spans="1:4" ht="20.100000000000001" customHeight="1" x14ac:dyDescent="0.15">
      <c r="A34" s="86" t="s">
        <v>96</v>
      </c>
      <c r="B34" s="33">
        <v>5</v>
      </c>
      <c r="C34" s="32">
        <v>7</v>
      </c>
      <c r="D34" s="126">
        <v>3</v>
      </c>
    </row>
    <row r="35" spans="1:4" ht="20.100000000000001" customHeight="1" x14ac:dyDescent="0.15">
      <c r="A35" s="86" t="s">
        <v>97</v>
      </c>
      <c r="B35" s="31">
        <v>754</v>
      </c>
      <c r="C35" s="64">
        <v>794</v>
      </c>
      <c r="D35" s="126">
        <v>639</v>
      </c>
    </row>
    <row r="36" spans="1:4" ht="20.100000000000001" customHeight="1" x14ac:dyDescent="0.15">
      <c r="A36" s="176" t="s">
        <v>98</v>
      </c>
      <c r="B36" s="178">
        <v>0</v>
      </c>
      <c r="C36" s="64">
        <v>0</v>
      </c>
      <c r="D36" s="175">
        <v>0</v>
      </c>
    </row>
    <row r="37" spans="1:4" ht="20.100000000000001" customHeight="1" thickBot="1" x14ac:dyDescent="0.2">
      <c r="A37" s="108" t="s">
        <v>1</v>
      </c>
      <c r="B37" s="189">
        <f>SUM(B24:B36)</f>
        <v>20234</v>
      </c>
      <c r="C37" s="183">
        <f>SUM(C24:C36)</f>
        <v>21302</v>
      </c>
      <c r="D37" s="190">
        <f>SUM(D24:D36)</f>
        <v>21928</v>
      </c>
    </row>
    <row r="38" spans="1:4" ht="20.100000000000001" customHeight="1" x14ac:dyDescent="0.15">
      <c r="C38" s="58"/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7"/>
  <sheetViews>
    <sheetView view="pageBreakPreview" zoomScaleNormal="100" zoomScaleSheetLayoutView="100" workbookViewId="0"/>
  </sheetViews>
  <sheetFormatPr defaultRowHeight="13.5" x14ac:dyDescent="0.15"/>
  <cols>
    <col min="1" max="1" width="24.125" style="8" customWidth="1"/>
    <col min="2" max="3" width="20.625" style="52" customWidth="1"/>
    <col min="4" max="4" width="20.625" style="49" customWidth="1"/>
    <col min="5" max="16384" width="9" style="8"/>
  </cols>
  <sheetData>
    <row r="2" spans="1:4" ht="14.25" thickBot="1" x14ac:dyDescent="0.2">
      <c r="A2" s="12" t="s">
        <v>197</v>
      </c>
    </row>
    <row r="3" spans="1:4" ht="19.5" customHeight="1" x14ac:dyDescent="0.15">
      <c r="A3" s="119"/>
      <c r="B3" s="16" t="s">
        <v>23</v>
      </c>
      <c r="C3" s="19" t="s">
        <v>24</v>
      </c>
      <c r="D3" s="136" t="s">
        <v>25</v>
      </c>
    </row>
    <row r="4" spans="1:4" ht="19.5" customHeight="1" x14ac:dyDescent="0.15">
      <c r="A4" s="17" t="s">
        <v>36</v>
      </c>
      <c r="B4" s="55">
        <v>28</v>
      </c>
      <c r="C4" s="64">
        <v>34</v>
      </c>
      <c r="D4" s="137">
        <v>37</v>
      </c>
    </row>
    <row r="5" spans="1:4" ht="19.5" customHeight="1" x14ac:dyDescent="0.15">
      <c r="A5" s="177" t="s">
        <v>37</v>
      </c>
      <c r="B5" s="55">
        <v>9</v>
      </c>
      <c r="C5" s="64">
        <v>12</v>
      </c>
      <c r="D5" s="137">
        <v>17</v>
      </c>
    </row>
    <row r="6" spans="1:4" s="120" customFormat="1" ht="19.5" customHeight="1" thickBot="1" x14ac:dyDescent="0.2">
      <c r="A6" s="108" t="s">
        <v>179</v>
      </c>
      <c r="B6" s="113">
        <f>SUM(B4:B5)</f>
        <v>37</v>
      </c>
      <c r="C6" s="113">
        <f>SUM(C4:C5)</f>
        <v>46</v>
      </c>
      <c r="D6" s="142">
        <f>SUM(D4:D5)</f>
        <v>54</v>
      </c>
    </row>
    <row r="7" spans="1:4" x14ac:dyDescent="0.15">
      <c r="B7" s="58"/>
      <c r="C7" s="58"/>
      <c r="D7" s="139"/>
    </row>
    <row r="8" spans="1:4" ht="14.25" thickBot="1" x14ac:dyDescent="0.2">
      <c r="A8" s="12" t="s">
        <v>198</v>
      </c>
      <c r="B8" s="58"/>
      <c r="C8" s="58"/>
      <c r="D8" s="139"/>
    </row>
    <row r="9" spans="1:4" ht="19.5" customHeight="1" x14ac:dyDescent="0.15">
      <c r="A9" s="119"/>
      <c r="B9" s="16" t="s">
        <v>23</v>
      </c>
      <c r="C9" s="19" t="s">
        <v>24</v>
      </c>
      <c r="D9" s="136" t="s">
        <v>25</v>
      </c>
    </row>
    <row r="10" spans="1:4" ht="19.5" customHeight="1" x14ac:dyDescent="0.15">
      <c r="A10" s="21" t="s">
        <v>38</v>
      </c>
      <c r="B10" s="61">
        <v>288</v>
      </c>
      <c r="C10" s="32">
        <v>330</v>
      </c>
      <c r="D10" s="137">
        <v>373</v>
      </c>
    </row>
    <row r="11" spans="1:4" ht="19.5" customHeight="1" x14ac:dyDescent="0.15">
      <c r="A11" s="21" t="s">
        <v>39</v>
      </c>
      <c r="B11" s="61">
        <v>127</v>
      </c>
      <c r="C11" s="32">
        <v>162</v>
      </c>
      <c r="D11" s="137">
        <v>171</v>
      </c>
    </row>
    <row r="12" spans="1:4" ht="19.5" customHeight="1" x14ac:dyDescent="0.15">
      <c r="A12" s="22" t="s">
        <v>40</v>
      </c>
      <c r="B12" s="61">
        <v>109</v>
      </c>
      <c r="C12" s="32">
        <v>137</v>
      </c>
      <c r="D12" s="137">
        <v>141</v>
      </c>
    </row>
    <row r="13" spans="1:4" ht="19.5" customHeight="1" x14ac:dyDescent="0.15">
      <c r="A13" s="23" t="s">
        <v>41</v>
      </c>
      <c r="B13" s="61">
        <v>0</v>
      </c>
      <c r="C13" s="32">
        <v>0</v>
      </c>
      <c r="D13" s="137">
        <v>0</v>
      </c>
    </row>
    <row r="14" spans="1:4" ht="19.5" customHeight="1" x14ac:dyDescent="0.15">
      <c r="A14" s="177" t="s">
        <v>42</v>
      </c>
      <c r="B14" s="55">
        <v>31</v>
      </c>
      <c r="C14" s="64">
        <v>37</v>
      </c>
      <c r="D14" s="137">
        <v>45</v>
      </c>
    </row>
    <row r="15" spans="1:4" s="120" customFormat="1" ht="19.5" customHeight="1" thickBot="1" x14ac:dyDescent="0.2">
      <c r="A15" s="108" t="s">
        <v>179</v>
      </c>
      <c r="B15" s="113">
        <f>SUM(B10:B14)</f>
        <v>555</v>
      </c>
      <c r="C15" s="113">
        <f>SUM(C10:C14)</f>
        <v>666</v>
      </c>
      <c r="D15" s="142">
        <f>SUM(D10:D14)</f>
        <v>730</v>
      </c>
    </row>
    <row r="16" spans="1:4" s="7" customFormat="1" x14ac:dyDescent="0.15">
      <c r="A16" s="24"/>
      <c r="B16" s="35"/>
      <c r="C16" s="35"/>
      <c r="D16" s="140"/>
    </row>
    <row r="17" spans="1:5" ht="14.25" thickBot="1" x14ac:dyDescent="0.2">
      <c r="A17" s="12" t="s">
        <v>199</v>
      </c>
      <c r="B17" s="58"/>
      <c r="C17" s="58"/>
      <c r="D17" s="139"/>
    </row>
    <row r="18" spans="1:5" ht="19.5" customHeight="1" x14ac:dyDescent="0.15">
      <c r="A18" s="119"/>
      <c r="B18" s="16" t="s">
        <v>23</v>
      </c>
      <c r="C18" s="19" t="s">
        <v>24</v>
      </c>
      <c r="D18" s="136" t="s">
        <v>25</v>
      </c>
    </row>
    <row r="19" spans="1:5" ht="19.5" customHeight="1" x14ac:dyDescent="0.15">
      <c r="A19" s="85" t="s">
        <v>99</v>
      </c>
      <c r="B19" s="31">
        <v>179</v>
      </c>
      <c r="C19" s="64">
        <v>142</v>
      </c>
      <c r="D19" s="137">
        <v>126</v>
      </c>
    </row>
    <row r="20" spans="1:5" ht="19.5" customHeight="1" x14ac:dyDescent="0.15">
      <c r="A20" s="176" t="s">
        <v>100</v>
      </c>
      <c r="B20" s="178">
        <v>86</v>
      </c>
      <c r="C20" s="64">
        <v>101</v>
      </c>
      <c r="D20" s="137">
        <v>60</v>
      </c>
    </row>
    <row r="21" spans="1:5" ht="19.5" customHeight="1" thickBot="1" x14ac:dyDescent="0.2">
      <c r="A21" s="108" t="s">
        <v>101</v>
      </c>
      <c r="B21" s="113">
        <f>SUM(B19:B20)</f>
        <v>265</v>
      </c>
      <c r="C21" s="183">
        <f>SUM(C19:C20)</f>
        <v>243</v>
      </c>
      <c r="D21" s="142">
        <f>SUM(D19:D20)</f>
        <v>186</v>
      </c>
    </row>
    <row r="22" spans="1:5" x14ac:dyDescent="0.15">
      <c r="B22" s="58"/>
      <c r="C22" s="58"/>
      <c r="D22" s="139"/>
    </row>
    <row r="23" spans="1:5" ht="14.25" thickBot="1" x14ac:dyDescent="0.2">
      <c r="A23" s="12" t="s">
        <v>200</v>
      </c>
      <c r="B23" s="58"/>
      <c r="C23" s="58"/>
      <c r="D23" s="139"/>
    </row>
    <row r="24" spans="1:5" ht="19.5" customHeight="1" x14ac:dyDescent="0.15">
      <c r="A24" s="119"/>
      <c r="B24" s="16" t="s">
        <v>23</v>
      </c>
      <c r="C24" s="19" t="s">
        <v>24</v>
      </c>
      <c r="D24" s="136" t="s">
        <v>25</v>
      </c>
      <c r="E24" s="13"/>
    </row>
    <row r="25" spans="1:5" ht="19.5" customHeight="1" x14ac:dyDescent="0.15">
      <c r="A25" s="86" t="s">
        <v>102</v>
      </c>
      <c r="B25" s="31">
        <v>1081</v>
      </c>
      <c r="C25" s="32">
        <v>980</v>
      </c>
      <c r="D25" s="137">
        <v>1283</v>
      </c>
    </row>
    <row r="26" spans="1:5" ht="19.5" customHeight="1" x14ac:dyDescent="0.15">
      <c r="A26" s="21" t="s">
        <v>43</v>
      </c>
      <c r="B26" s="33">
        <v>15</v>
      </c>
      <c r="C26" s="32">
        <v>16</v>
      </c>
      <c r="D26" s="137">
        <v>10</v>
      </c>
    </row>
    <row r="27" spans="1:5" ht="19.5" customHeight="1" x14ac:dyDescent="0.15">
      <c r="A27" s="21" t="s">
        <v>44</v>
      </c>
      <c r="B27" s="70">
        <v>146</v>
      </c>
      <c r="C27" s="71">
        <v>269</v>
      </c>
      <c r="D27" s="137">
        <v>340</v>
      </c>
    </row>
    <row r="28" spans="1:5" ht="19.5" customHeight="1" x14ac:dyDescent="0.15">
      <c r="A28" s="45" t="s">
        <v>103</v>
      </c>
      <c r="B28" s="43">
        <v>17</v>
      </c>
      <c r="C28" s="35">
        <v>18</v>
      </c>
      <c r="D28" s="138">
        <v>18</v>
      </c>
    </row>
    <row r="29" spans="1:5" s="120" customFormat="1" ht="19.5" customHeight="1" thickBot="1" x14ac:dyDescent="0.2">
      <c r="A29" s="192" t="s">
        <v>179</v>
      </c>
      <c r="B29" s="111">
        <f>SUM(B25:B28)</f>
        <v>1259</v>
      </c>
      <c r="C29" s="111">
        <f>SUM(C25:C28)</f>
        <v>1283</v>
      </c>
      <c r="D29" s="193">
        <f>SUM(D25:D28)</f>
        <v>1651</v>
      </c>
    </row>
    <row r="30" spans="1:5" s="7" customFormat="1" x14ac:dyDescent="0.15">
      <c r="A30" s="24"/>
      <c r="B30" s="35"/>
      <c r="C30" s="35"/>
      <c r="D30" s="140"/>
    </row>
    <row r="31" spans="1:5" ht="14.25" thickBot="1" x14ac:dyDescent="0.2">
      <c r="A31" s="12" t="s">
        <v>201</v>
      </c>
      <c r="B31" s="58"/>
      <c r="C31" s="58"/>
      <c r="D31" s="139"/>
    </row>
    <row r="32" spans="1:5" ht="19.5" customHeight="1" x14ac:dyDescent="0.15">
      <c r="A32" s="119"/>
      <c r="B32" s="16" t="s">
        <v>23</v>
      </c>
      <c r="C32" s="19" t="s">
        <v>24</v>
      </c>
      <c r="D32" s="136" t="s">
        <v>25</v>
      </c>
    </row>
    <row r="33" spans="1:5" ht="19.5" customHeight="1" thickBot="1" x14ac:dyDescent="0.2">
      <c r="A33" s="89" t="s">
        <v>104</v>
      </c>
      <c r="B33" s="60">
        <v>0</v>
      </c>
      <c r="C33" s="44">
        <v>0</v>
      </c>
      <c r="D33" s="141">
        <v>0</v>
      </c>
    </row>
    <row r="34" spans="1:5" s="7" customFormat="1" x14ac:dyDescent="0.15">
      <c r="A34" s="24"/>
      <c r="B34" s="35"/>
      <c r="C34" s="35"/>
      <c r="D34" s="140"/>
    </row>
    <row r="35" spans="1:5" s="7" customFormat="1" ht="14.25" thickBot="1" x14ac:dyDescent="0.2">
      <c r="A35" s="12" t="s">
        <v>202</v>
      </c>
      <c r="B35" s="58"/>
      <c r="C35" s="58"/>
      <c r="D35" s="140"/>
    </row>
    <row r="36" spans="1:5" s="7" customFormat="1" ht="19.5" customHeight="1" x14ac:dyDescent="0.15">
      <c r="A36" s="119"/>
      <c r="B36" s="16" t="s">
        <v>23</v>
      </c>
      <c r="C36" s="19" t="s">
        <v>24</v>
      </c>
      <c r="D36" s="136" t="s">
        <v>25</v>
      </c>
    </row>
    <row r="37" spans="1:5" s="7" customFormat="1" ht="19.5" customHeight="1" x14ac:dyDescent="0.15">
      <c r="A37" s="85" t="s">
        <v>105</v>
      </c>
      <c r="B37" s="55">
        <v>572</v>
      </c>
      <c r="C37" s="64">
        <v>688</v>
      </c>
      <c r="D37" s="137">
        <v>683</v>
      </c>
    </row>
    <row r="38" spans="1:5" s="7" customFormat="1" ht="19.5" customHeight="1" thickBot="1" x14ac:dyDescent="0.2">
      <c r="A38" s="88" t="s">
        <v>106</v>
      </c>
      <c r="B38" s="56">
        <v>9</v>
      </c>
      <c r="C38" s="68">
        <v>12</v>
      </c>
      <c r="D38" s="141">
        <v>7</v>
      </c>
    </row>
    <row r="39" spans="1:5" s="7" customFormat="1" x14ac:dyDescent="0.15">
      <c r="A39" s="24"/>
      <c r="B39" s="62"/>
      <c r="C39" s="62"/>
      <c r="D39" s="140"/>
    </row>
    <row r="40" spans="1:5" ht="19.5" customHeight="1" thickBot="1" x14ac:dyDescent="0.2">
      <c r="A40" s="12" t="s">
        <v>203</v>
      </c>
      <c r="B40" s="12"/>
      <c r="D40" s="139"/>
      <c r="E40" s="69"/>
    </row>
    <row r="41" spans="1:5" ht="19.5" customHeight="1" x14ac:dyDescent="0.15">
      <c r="A41" s="129"/>
      <c r="B41" s="122" t="s">
        <v>23</v>
      </c>
      <c r="C41" s="122" t="s">
        <v>24</v>
      </c>
      <c r="D41" s="124" t="s">
        <v>25</v>
      </c>
    </row>
    <row r="42" spans="1:5" ht="19.5" customHeight="1" x14ac:dyDescent="0.15">
      <c r="A42" s="125" t="s">
        <v>107</v>
      </c>
      <c r="B42" s="123">
        <v>2710</v>
      </c>
      <c r="C42" s="123">
        <v>2688</v>
      </c>
      <c r="D42" s="126">
        <v>2773</v>
      </c>
    </row>
    <row r="43" spans="1:5" ht="19.5" customHeight="1" x14ac:dyDescent="0.15">
      <c r="A43" s="125" t="s">
        <v>108</v>
      </c>
      <c r="B43" s="123">
        <v>1871</v>
      </c>
      <c r="C43" s="123">
        <v>1780</v>
      </c>
      <c r="D43" s="126">
        <v>1725</v>
      </c>
    </row>
    <row r="44" spans="1:5" ht="19.5" customHeight="1" x14ac:dyDescent="0.15">
      <c r="A44" s="125" t="s">
        <v>109</v>
      </c>
      <c r="B44" s="123">
        <v>143</v>
      </c>
      <c r="C44" s="123">
        <v>152</v>
      </c>
      <c r="D44" s="126">
        <v>178</v>
      </c>
    </row>
    <row r="45" spans="1:5" ht="19.5" customHeight="1" x14ac:dyDescent="0.15">
      <c r="A45" s="125" t="s">
        <v>45</v>
      </c>
      <c r="B45" s="123">
        <v>152</v>
      </c>
      <c r="C45" s="123">
        <v>212</v>
      </c>
      <c r="D45" s="126">
        <v>242</v>
      </c>
    </row>
    <row r="46" spans="1:5" ht="19.5" customHeight="1" x14ac:dyDescent="0.15">
      <c r="A46" s="130" t="s">
        <v>46</v>
      </c>
      <c r="B46" s="123">
        <v>24</v>
      </c>
      <c r="C46" s="123">
        <v>6</v>
      </c>
      <c r="D46" s="126">
        <v>31</v>
      </c>
    </row>
    <row r="47" spans="1:5" ht="19.5" customHeight="1" thickBot="1" x14ac:dyDescent="0.2">
      <c r="A47" s="192" t="s">
        <v>101</v>
      </c>
      <c r="B47" s="111">
        <f>SUM(B42:B46)</f>
        <v>4900</v>
      </c>
      <c r="C47" s="111">
        <f>SUM(C42:C46)</f>
        <v>4838</v>
      </c>
      <c r="D47" s="143">
        <f>SUM(D42:D46)</f>
        <v>4949</v>
      </c>
    </row>
  </sheetData>
  <phoneticPr fontId="3"/>
  <pageMargins left="0.7" right="0.7" top="0.75" bottom="0.75" header="0.3" footer="0.3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Normal="100" zoomScaleSheetLayoutView="80" workbookViewId="0"/>
  </sheetViews>
  <sheetFormatPr defaultRowHeight="13.5" x14ac:dyDescent="0.15"/>
  <cols>
    <col min="1" max="1" width="3.25" style="8" customWidth="1"/>
    <col min="2" max="2" width="23" style="8" customWidth="1"/>
    <col min="3" max="4" width="20.625" style="52" customWidth="1"/>
    <col min="5" max="5" width="20.625" style="69" customWidth="1"/>
    <col min="6" max="16384" width="9" style="8"/>
  </cols>
  <sheetData>
    <row r="1" spans="1:6" x14ac:dyDescent="0.15">
      <c r="C1" s="58"/>
      <c r="D1" s="58"/>
    </row>
    <row r="2" spans="1:6" ht="14.25" thickBot="1" x14ac:dyDescent="0.2">
      <c r="A2" s="12" t="s">
        <v>204</v>
      </c>
      <c r="B2" s="2"/>
      <c r="C2" s="58"/>
      <c r="D2" s="58"/>
    </row>
    <row r="3" spans="1:6" ht="20.100000000000001" customHeight="1" x14ac:dyDescent="0.15">
      <c r="A3" s="283"/>
      <c r="B3" s="284"/>
      <c r="C3" s="16" t="s">
        <v>23</v>
      </c>
      <c r="D3" s="19" t="s">
        <v>24</v>
      </c>
      <c r="E3" s="124" t="s">
        <v>25</v>
      </c>
      <c r="F3" s="13"/>
    </row>
    <row r="4" spans="1:6" ht="20.100000000000001" customHeight="1" x14ac:dyDescent="0.15">
      <c r="A4" s="238" t="s">
        <v>110</v>
      </c>
      <c r="B4" s="282"/>
      <c r="C4" s="33">
        <v>74268</v>
      </c>
      <c r="D4" s="65">
        <v>73170</v>
      </c>
      <c r="E4" s="126">
        <v>74861</v>
      </c>
    </row>
    <row r="5" spans="1:6" ht="20.100000000000001" customHeight="1" x14ac:dyDescent="0.15">
      <c r="A5" s="238" t="s">
        <v>111</v>
      </c>
      <c r="B5" s="282"/>
      <c r="C5" s="33">
        <v>243535</v>
      </c>
      <c r="D5" s="65">
        <v>265321</v>
      </c>
      <c r="E5" s="126">
        <v>293274</v>
      </c>
    </row>
    <row r="6" spans="1:6" ht="20.100000000000001" customHeight="1" x14ac:dyDescent="0.15">
      <c r="A6" s="238" t="s">
        <v>112</v>
      </c>
      <c r="B6" s="282"/>
      <c r="C6" s="33">
        <v>77144</v>
      </c>
      <c r="D6" s="65">
        <v>81269</v>
      </c>
      <c r="E6" s="126">
        <v>89804</v>
      </c>
    </row>
    <row r="7" spans="1:6" ht="20.100000000000001" customHeight="1" x14ac:dyDescent="0.15">
      <c r="A7" s="238" t="s">
        <v>113</v>
      </c>
      <c r="B7" s="282"/>
      <c r="C7" s="33">
        <v>1456921</v>
      </c>
      <c r="D7" s="65">
        <v>1615652</v>
      </c>
      <c r="E7" s="126">
        <v>1758297</v>
      </c>
    </row>
    <row r="8" spans="1:6" ht="20.100000000000001" customHeight="1" x14ac:dyDescent="0.15">
      <c r="A8" s="238" t="s">
        <v>114</v>
      </c>
      <c r="B8" s="282"/>
      <c r="C8" s="31">
        <v>19753</v>
      </c>
      <c r="D8" s="66">
        <v>26421</v>
      </c>
      <c r="E8" s="126">
        <v>28507</v>
      </c>
    </row>
    <row r="9" spans="1:6" ht="20.100000000000001" customHeight="1" x14ac:dyDescent="0.15">
      <c r="A9" s="238" t="s">
        <v>115</v>
      </c>
      <c r="B9" s="282"/>
      <c r="C9" s="33">
        <v>25320</v>
      </c>
      <c r="D9" s="65">
        <v>29952</v>
      </c>
      <c r="E9" s="126">
        <v>35387</v>
      </c>
    </row>
    <row r="10" spans="1:6" ht="20.100000000000001" customHeight="1" x14ac:dyDescent="0.15">
      <c r="A10" s="238" t="s">
        <v>116</v>
      </c>
      <c r="B10" s="282"/>
      <c r="C10" s="31">
        <v>11081</v>
      </c>
      <c r="D10" s="66">
        <v>10324</v>
      </c>
      <c r="E10" s="126">
        <v>10249</v>
      </c>
    </row>
    <row r="11" spans="1:6" ht="20.100000000000001" customHeight="1" x14ac:dyDescent="0.15">
      <c r="A11" s="287" t="s">
        <v>47</v>
      </c>
      <c r="B11" s="92" t="s">
        <v>90</v>
      </c>
      <c r="C11" s="31">
        <v>7446</v>
      </c>
      <c r="D11" s="66">
        <v>9748</v>
      </c>
      <c r="E11" s="126">
        <v>10425</v>
      </c>
    </row>
    <row r="12" spans="1:6" ht="20.100000000000001" customHeight="1" x14ac:dyDescent="0.15">
      <c r="A12" s="287"/>
      <c r="B12" s="92" t="s">
        <v>117</v>
      </c>
      <c r="C12" s="31">
        <v>16093</v>
      </c>
      <c r="D12" s="67">
        <v>20676</v>
      </c>
      <c r="E12" s="126">
        <v>20078</v>
      </c>
    </row>
    <row r="13" spans="1:6" ht="20.100000000000001" customHeight="1" x14ac:dyDescent="0.15">
      <c r="A13" s="287"/>
      <c r="B13" s="92" t="s">
        <v>118</v>
      </c>
      <c r="C13" s="59">
        <v>2254</v>
      </c>
      <c r="D13" s="67">
        <v>2551</v>
      </c>
      <c r="E13" s="126">
        <v>2737</v>
      </c>
    </row>
    <row r="14" spans="1:6" ht="20.100000000000001" customHeight="1" x14ac:dyDescent="0.15">
      <c r="A14" s="287"/>
      <c r="B14" s="92" t="s">
        <v>119</v>
      </c>
      <c r="C14" s="59">
        <v>512</v>
      </c>
      <c r="D14" s="67">
        <v>506</v>
      </c>
      <c r="E14" s="126">
        <v>624</v>
      </c>
    </row>
    <row r="15" spans="1:6" ht="20.100000000000001" customHeight="1" x14ac:dyDescent="0.15">
      <c r="A15" s="287"/>
      <c r="B15" s="92" t="s">
        <v>120</v>
      </c>
      <c r="C15" s="59">
        <v>414</v>
      </c>
      <c r="D15" s="67">
        <v>416</v>
      </c>
      <c r="E15" s="126">
        <v>290</v>
      </c>
    </row>
    <row r="16" spans="1:6" ht="20.100000000000001" customHeight="1" x14ac:dyDescent="0.15">
      <c r="A16" s="287"/>
      <c r="B16" s="92" t="s">
        <v>121</v>
      </c>
      <c r="C16" s="31">
        <v>885</v>
      </c>
      <c r="D16" s="66">
        <v>1035</v>
      </c>
      <c r="E16" s="126">
        <v>1200</v>
      </c>
    </row>
    <row r="17" spans="1:5" ht="20.100000000000001" customHeight="1" x14ac:dyDescent="0.15">
      <c r="A17" s="287"/>
      <c r="B17" s="92" t="s">
        <v>122</v>
      </c>
      <c r="C17" s="31">
        <v>2955</v>
      </c>
      <c r="D17" s="67">
        <v>2856</v>
      </c>
      <c r="E17" s="126">
        <v>2777</v>
      </c>
    </row>
    <row r="18" spans="1:5" ht="20.100000000000001" customHeight="1" thickBot="1" x14ac:dyDescent="0.2">
      <c r="A18" s="288"/>
      <c r="B18" s="110" t="s">
        <v>21</v>
      </c>
      <c r="C18" s="111">
        <f>SUM(C11:C17)</f>
        <v>30559</v>
      </c>
      <c r="D18" s="112">
        <f>SUM(D11:D17)</f>
        <v>37788</v>
      </c>
      <c r="E18" s="143">
        <f>SUM(E11:E17)</f>
        <v>38131</v>
      </c>
    </row>
    <row r="19" spans="1:5" ht="20.100000000000001" customHeight="1" thickBot="1" x14ac:dyDescent="0.2">
      <c r="A19" s="289" t="s">
        <v>123</v>
      </c>
      <c r="B19" s="290"/>
      <c r="C19" s="113">
        <f>SUM(C4:C10)+C18</f>
        <v>1938581</v>
      </c>
      <c r="D19" s="114">
        <f>SUM(D4:D10)+D18</f>
        <v>2139897</v>
      </c>
      <c r="E19" s="144">
        <f>SUM(E4:E10,E18)</f>
        <v>2328510</v>
      </c>
    </row>
    <row r="20" spans="1:5" x14ac:dyDescent="0.15">
      <c r="C20" s="58"/>
      <c r="D20" s="58"/>
      <c r="E20" s="73"/>
    </row>
    <row r="21" spans="1:5" ht="14.25" thickBot="1" x14ac:dyDescent="0.2">
      <c r="A21" s="12" t="s">
        <v>205</v>
      </c>
      <c r="C21" s="58"/>
      <c r="D21" s="58"/>
      <c r="E21" s="73"/>
    </row>
    <row r="22" spans="1:5" ht="20.100000000000001" customHeight="1" x14ac:dyDescent="0.15">
      <c r="A22" s="268"/>
      <c r="B22" s="269"/>
      <c r="C22" s="16" t="s">
        <v>23</v>
      </c>
      <c r="D22" s="19" t="s">
        <v>24</v>
      </c>
      <c r="E22" s="124" t="s">
        <v>25</v>
      </c>
    </row>
    <row r="23" spans="1:5" ht="20.100000000000001" customHeight="1" x14ac:dyDescent="0.15">
      <c r="A23" s="291" t="s">
        <v>48</v>
      </c>
      <c r="B23" s="80" t="s">
        <v>124</v>
      </c>
      <c r="C23" s="61">
        <v>140560</v>
      </c>
      <c r="D23" s="32">
        <v>142631</v>
      </c>
      <c r="E23" s="126">
        <v>157182</v>
      </c>
    </row>
    <row r="24" spans="1:5" ht="20.100000000000001" customHeight="1" x14ac:dyDescent="0.15">
      <c r="A24" s="292"/>
      <c r="B24" s="76" t="s">
        <v>125</v>
      </c>
      <c r="C24" s="61">
        <v>14978</v>
      </c>
      <c r="D24" s="32">
        <v>13699</v>
      </c>
      <c r="E24" s="126">
        <v>15440</v>
      </c>
    </row>
    <row r="25" spans="1:5" ht="20.100000000000001" customHeight="1" x14ac:dyDescent="0.15">
      <c r="A25" s="293"/>
      <c r="B25" s="201" t="s">
        <v>101</v>
      </c>
      <c r="C25" s="202">
        <f>C23+C24</f>
        <v>155538</v>
      </c>
      <c r="D25" s="203">
        <f>D23+D24</f>
        <v>156330</v>
      </c>
      <c r="E25" s="204">
        <f>SUM(E23:E24)</f>
        <v>172622</v>
      </c>
    </row>
    <row r="26" spans="1:5" ht="20.100000000000001" customHeight="1" x14ac:dyDescent="0.15">
      <c r="A26" s="291" t="s">
        <v>49</v>
      </c>
      <c r="B26" s="185" t="s">
        <v>124</v>
      </c>
      <c r="C26" s="61">
        <v>952605</v>
      </c>
      <c r="D26" s="32">
        <v>915221</v>
      </c>
      <c r="E26" s="135">
        <v>1038795</v>
      </c>
    </row>
    <row r="27" spans="1:5" ht="20.100000000000001" customHeight="1" x14ac:dyDescent="0.15">
      <c r="A27" s="292"/>
      <c r="B27" s="76" t="s">
        <v>125</v>
      </c>
      <c r="C27" s="61">
        <v>152077</v>
      </c>
      <c r="D27" s="32">
        <v>131757</v>
      </c>
      <c r="E27" s="126">
        <v>147968</v>
      </c>
    </row>
    <row r="28" spans="1:5" ht="20.100000000000001" customHeight="1" x14ac:dyDescent="0.15">
      <c r="A28" s="293"/>
      <c r="B28" s="201" t="s">
        <v>101</v>
      </c>
      <c r="C28" s="202">
        <f>C26+C27</f>
        <v>1104682</v>
      </c>
      <c r="D28" s="203">
        <f>D26+D27</f>
        <v>1046978</v>
      </c>
      <c r="E28" s="204">
        <f>SUM(E26:E27)</f>
        <v>1186763</v>
      </c>
    </row>
    <row r="29" spans="1:5" ht="20.100000000000001" customHeight="1" x14ac:dyDescent="0.15">
      <c r="A29" s="294" t="s">
        <v>50</v>
      </c>
      <c r="B29" s="76" t="s">
        <v>124</v>
      </c>
      <c r="C29" s="61">
        <v>78315</v>
      </c>
      <c r="D29" s="32">
        <v>81284</v>
      </c>
      <c r="E29" s="135">
        <v>87321</v>
      </c>
    </row>
    <row r="30" spans="1:5" ht="20.100000000000001" customHeight="1" x14ac:dyDescent="0.15">
      <c r="A30" s="294"/>
      <c r="B30" s="76" t="s">
        <v>125</v>
      </c>
      <c r="C30" s="61">
        <v>8406</v>
      </c>
      <c r="D30" s="32">
        <v>7860</v>
      </c>
      <c r="E30" s="126">
        <v>8336</v>
      </c>
    </row>
    <row r="31" spans="1:5" ht="20.100000000000001" customHeight="1" x14ac:dyDescent="0.15">
      <c r="A31" s="294"/>
      <c r="B31" s="205" t="s">
        <v>101</v>
      </c>
      <c r="C31" s="202">
        <f>C29+C30</f>
        <v>86721</v>
      </c>
      <c r="D31" s="203">
        <f>D29+D30</f>
        <v>89144</v>
      </c>
      <c r="E31" s="204">
        <f>SUM(E29:E30)</f>
        <v>95657</v>
      </c>
    </row>
    <row r="32" spans="1:5" ht="20.100000000000001" customHeight="1" x14ac:dyDescent="0.15">
      <c r="A32" s="208" t="s">
        <v>51</v>
      </c>
      <c r="B32" s="295"/>
      <c r="C32" s="61">
        <v>116685</v>
      </c>
      <c r="D32" s="32">
        <v>117122</v>
      </c>
      <c r="E32" s="135">
        <v>116916</v>
      </c>
    </row>
    <row r="33" spans="1:5" ht="20.100000000000001" customHeight="1" x14ac:dyDescent="0.15">
      <c r="A33" s="208" t="s">
        <v>52</v>
      </c>
      <c r="B33" s="209"/>
      <c r="C33" s="55">
        <v>12907</v>
      </c>
      <c r="D33" s="64">
        <v>13662</v>
      </c>
      <c r="E33" s="186">
        <v>12978</v>
      </c>
    </row>
    <row r="34" spans="1:5" ht="20.100000000000001" customHeight="1" x14ac:dyDescent="0.15">
      <c r="A34" s="285" t="s">
        <v>53</v>
      </c>
      <c r="B34" s="185" t="s">
        <v>124</v>
      </c>
      <c r="C34" s="61">
        <v>1720</v>
      </c>
      <c r="D34" s="32">
        <v>1322</v>
      </c>
      <c r="E34" s="135">
        <v>1069</v>
      </c>
    </row>
    <row r="35" spans="1:5" ht="20.100000000000001" customHeight="1" thickBot="1" x14ac:dyDescent="0.2">
      <c r="A35" s="286"/>
      <c r="B35" s="81" t="s">
        <v>125</v>
      </c>
      <c r="C35" s="56">
        <v>3279</v>
      </c>
      <c r="D35" s="68">
        <v>3625</v>
      </c>
      <c r="E35" s="134">
        <v>3089</v>
      </c>
    </row>
    <row r="36" spans="1:5" x14ac:dyDescent="0.15">
      <c r="A36" s="7"/>
      <c r="B36" s="24"/>
      <c r="C36" s="62"/>
      <c r="D36" s="62"/>
    </row>
    <row r="37" spans="1:5" x14ac:dyDescent="0.15">
      <c r="A37" s="7"/>
      <c r="B37" s="24"/>
      <c r="C37" s="62"/>
      <c r="D37" s="62"/>
    </row>
    <row r="38" spans="1:5" x14ac:dyDescent="0.15">
      <c r="A38" s="7"/>
      <c r="B38" s="7"/>
      <c r="C38" s="63"/>
      <c r="D38" s="63"/>
    </row>
  </sheetData>
  <mergeCells count="17">
    <mergeCell ref="A34:A35"/>
    <mergeCell ref="A8:B8"/>
    <mergeCell ref="A9:B9"/>
    <mergeCell ref="A10:B10"/>
    <mergeCell ref="A11:A18"/>
    <mergeCell ref="A19:B19"/>
    <mergeCell ref="A22:B22"/>
    <mergeCell ref="A23:A25"/>
    <mergeCell ref="A26:A28"/>
    <mergeCell ref="A29:A31"/>
    <mergeCell ref="A32:B32"/>
    <mergeCell ref="A33:B33"/>
    <mergeCell ref="A7:B7"/>
    <mergeCell ref="A3:B3"/>
    <mergeCell ref="A4:B4"/>
    <mergeCell ref="A5:B5"/>
    <mergeCell ref="A6:B6"/>
  </mergeCells>
  <phoneticPr fontId="3"/>
  <pageMargins left="0.7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28"/>
  <sheetViews>
    <sheetView view="pageBreakPreview" zoomScaleNormal="90" zoomScaleSheetLayoutView="100" workbookViewId="0"/>
  </sheetViews>
  <sheetFormatPr defaultRowHeight="13.5" x14ac:dyDescent="0.15"/>
  <cols>
    <col min="1" max="3" width="4.125" style="8" customWidth="1"/>
    <col min="4" max="5" width="6.875" style="8" customWidth="1"/>
    <col min="6" max="6" width="6.875" style="8" hidden="1" customWidth="1"/>
    <col min="7" max="8" width="6.875" style="8" customWidth="1"/>
    <col min="9" max="9" width="6.875" style="8" hidden="1" customWidth="1"/>
    <col min="10" max="15" width="6.875" style="8" customWidth="1"/>
    <col min="16" max="16" width="6.875" style="8" hidden="1" customWidth="1"/>
    <col min="17" max="18" width="6.875" style="8" customWidth="1"/>
    <col min="19" max="21" width="4.25" style="8" customWidth="1"/>
    <col min="22" max="33" width="6.875" style="8" customWidth="1"/>
    <col min="34" max="36" width="4.25" style="8" customWidth="1"/>
    <col min="37" max="16384" width="9" style="8"/>
  </cols>
  <sheetData>
    <row r="2" spans="1:44" x14ac:dyDescent="0.15">
      <c r="A2" s="131" t="s">
        <v>206</v>
      </c>
    </row>
    <row r="3" spans="1:44" ht="14.25" thickBot="1" x14ac:dyDescent="0.2">
      <c r="A3" s="12" t="s">
        <v>207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5" t="s">
        <v>54</v>
      </c>
      <c r="R3" s="25" t="s">
        <v>73</v>
      </c>
      <c r="S3" s="12" t="s">
        <v>208</v>
      </c>
      <c r="T3" s="9"/>
      <c r="U3" s="9"/>
      <c r="V3" s="9"/>
      <c r="W3" s="9"/>
      <c r="X3" s="9"/>
      <c r="Y3" s="9"/>
      <c r="Z3" s="9"/>
      <c r="AA3" s="9"/>
      <c r="AB3" s="9"/>
      <c r="AC3" s="5" t="s">
        <v>54</v>
      </c>
      <c r="AD3" s="5"/>
      <c r="AE3" s="5"/>
      <c r="AG3" s="25" t="s">
        <v>73</v>
      </c>
      <c r="AH3" s="12" t="s">
        <v>209</v>
      </c>
      <c r="AI3" s="77"/>
      <c r="AJ3" s="77"/>
      <c r="AK3" s="77"/>
      <c r="AL3" s="77"/>
      <c r="AM3" s="77"/>
      <c r="AN3" s="77"/>
      <c r="AO3" s="77"/>
      <c r="AP3" s="77"/>
      <c r="AQ3" s="75"/>
      <c r="AR3" s="25" t="s">
        <v>73</v>
      </c>
    </row>
    <row r="4" spans="1:44" ht="13.5" customHeight="1" x14ac:dyDescent="0.15">
      <c r="A4" s="212" t="s">
        <v>172</v>
      </c>
      <c r="B4" s="213"/>
      <c r="C4" s="214"/>
      <c r="D4" s="299" t="s">
        <v>55</v>
      </c>
      <c r="E4" s="300"/>
      <c r="F4" s="301"/>
      <c r="G4" s="298" t="s">
        <v>56</v>
      </c>
      <c r="H4" s="302"/>
      <c r="I4" s="303"/>
      <c r="J4" s="298" t="s">
        <v>57</v>
      </c>
      <c r="K4" s="232"/>
      <c r="L4" s="218" t="s">
        <v>58</v>
      </c>
      <c r="M4" s="304"/>
      <c r="N4" s="298" t="s">
        <v>59</v>
      </c>
      <c r="O4" s="302"/>
      <c r="P4" s="302"/>
      <c r="Q4" s="296" t="s">
        <v>60</v>
      </c>
      <c r="R4" s="297"/>
      <c r="S4" s="212" t="s">
        <v>172</v>
      </c>
      <c r="T4" s="213"/>
      <c r="U4" s="214"/>
      <c r="V4" s="298" t="s">
        <v>55</v>
      </c>
      <c r="W4" s="232"/>
      <c r="X4" s="298" t="s">
        <v>56</v>
      </c>
      <c r="Y4" s="232"/>
      <c r="Z4" s="298" t="s">
        <v>57</v>
      </c>
      <c r="AA4" s="232"/>
      <c r="AB4" s="298" t="s">
        <v>61</v>
      </c>
      <c r="AC4" s="232"/>
      <c r="AD4" s="298" t="s">
        <v>62</v>
      </c>
      <c r="AE4" s="232"/>
      <c r="AF4" s="296" t="s">
        <v>60</v>
      </c>
      <c r="AG4" s="297"/>
      <c r="AH4" s="212" t="s">
        <v>172</v>
      </c>
      <c r="AI4" s="213"/>
      <c r="AJ4" s="214"/>
      <c r="AK4" s="298" t="s">
        <v>55</v>
      </c>
      <c r="AL4" s="232"/>
      <c r="AM4" s="298" t="s">
        <v>56</v>
      </c>
      <c r="AN4" s="232"/>
      <c r="AO4" s="298" t="s">
        <v>57</v>
      </c>
      <c r="AP4" s="232"/>
      <c r="AQ4" s="296" t="s">
        <v>60</v>
      </c>
      <c r="AR4" s="297"/>
    </row>
    <row r="5" spans="1:44" x14ac:dyDescent="0.15">
      <c r="A5" s="215"/>
      <c r="B5" s="216"/>
      <c r="C5" s="217"/>
      <c r="D5" s="10" t="s">
        <v>63</v>
      </c>
      <c r="E5" s="10" t="s">
        <v>64</v>
      </c>
      <c r="F5" s="10"/>
      <c r="G5" s="10" t="s">
        <v>63</v>
      </c>
      <c r="H5" s="10" t="s">
        <v>64</v>
      </c>
      <c r="I5" s="10"/>
      <c r="J5" s="10" t="s">
        <v>63</v>
      </c>
      <c r="K5" s="10" t="s">
        <v>64</v>
      </c>
      <c r="L5" s="10" t="s">
        <v>63</v>
      </c>
      <c r="M5" s="10" t="s">
        <v>64</v>
      </c>
      <c r="N5" s="10" t="s">
        <v>63</v>
      </c>
      <c r="O5" s="10" t="s">
        <v>64</v>
      </c>
      <c r="P5" s="10" t="s">
        <v>65</v>
      </c>
      <c r="Q5" s="11" t="s">
        <v>63</v>
      </c>
      <c r="R5" s="26" t="s">
        <v>64</v>
      </c>
      <c r="S5" s="215"/>
      <c r="T5" s="216"/>
      <c r="U5" s="217"/>
      <c r="V5" s="10" t="s">
        <v>63</v>
      </c>
      <c r="W5" s="10" t="s">
        <v>64</v>
      </c>
      <c r="X5" s="10" t="s">
        <v>63</v>
      </c>
      <c r="Y5" s="10" t="s">
        <v>64</v>
      </c>
      <c r="Z5" s="10" t="s">
        <v>63</v>
      </c>
      <c r="AA5" s="10" t="s">
        <v>64</v>
      </c>
      <c r="AB5" s="10" t="s">
        <v>63</v>
      </c>
      <c r="AC5" s="10" t="s">
        <v>64</v>
      </c>
      <c r="AD5" s="11" t="s">
        <v>63</v>
      </c>
      <c r="AE5" s="11" t="s">
        <v>64</v>
      </c>
      <c r="AF5" s="11" t="s">
        <v>63</v>
      </c>
      <c r="AG5" s="26" t="s">
        <v>64</v>
      </c>
      <c r="AH5" s="215"/>
      <c r="AI5" s="216"/>
      <c r="AJ5" s="217"/>
      <c r="AK5" s="106" t="s">
        <v>63</v>
      </c>
      <c r="AL5" s="106" t="s">
        <v>64</v>
      </c>
      <c r="AM5" s="106" t="s">
        <v>63</v>
      </c>
      <c r="AN5" s="106" t="s">
        <v>64</v>
      </c>
      <c r="AO5" s="106" t="s">
        <v>63</v>
      </c>
      <c r="AP5" s="106" t="s">
        <v>64</v>
      </c>
      <c r="AQ5" s="11" t="s">
        <v>63</v>
      </c>
      <c r="AR5" s="26" t="s">
        <v>64</v>
      </c>
    </row>
    <row r="6" spans="1:44" ht="41.1" customHeight="1" x14ac:dyDescent="0.15">
      <c r="A6" s="219" t="s">
        <v>22</v>
      </c>
      <c r="B6" s="220"/>
      <c r="C6" s="221"/>
      <c r="D6" s="145">
        <v>980</v>
      </c>
      <c r="E6" s="145">
        <v>1081</v>
      </c>
      <c r="F6" s="151"/>
      <c r="G6" s="145">
        <v>379</v>
      </c>
      <c r="H6" s="145">
        <v>411</v>
      </c>
      <c r="I6" s="151"/>
      <c r="J6" s="151">
        <v>2538</v>
      </c>
      <c r="K6" s="151">
        <v>2655</v>
      </c>
      <c r="L6" s="151">
        <v>1820</v>
      </c>
      <c r="M6" s="151">
        <v>1939</v>
      </c>
      <c r="N6" s="145">
        <v>217</v>
      </c>
      <c r="O6" s="145">
        <v>291</v>
      </c>
      <c r="P6" s="147"/>
      <c r="Q6" s="147">
        <v>5934</v>
      </c>
      <c r="R6" s="148">
        <v>6377</v>
      </c>
      <c r="S6" s="219" t="s">
        <v>22</v>
      </c>
      <c r="T6" s="220"/>
      <c r="U6" s="221"/>
      <c r="V6" s="145">
        <v>11</v>
      </c>
      <c r="W6" s="145">
        <v>13</v>
      </c>
      <c r="X6" s="145">
        <v>54</v>
      </c>
      <c r="Y6" s="145">
        <v>72</v>
      </c>
      <c r="Z6" s="145">
        <v>14</v>
      </c>
      <c r="AA6" s="145">
        <v>17</v>
      </c>
      <c r="AB6" s="145">
        <v>0</v>
      </c>
      <c r="AC6" s="145">
        <v>0</v>
      </c>
      <c r="AD6" s="146">
        <v>0</v>
      </c>
      <c r="AE6" s="146">
        <v>0</v>
      </c>
      <c r="AF6" s="147">
        <f>SUM(V6,X6,Z6,AB6,AD6)</f>
        <v>79</v>
      </c>
      <c r="AG6" s="148">
        <f>SUM(W6,Y6,AA6,AC6,AE6)</f>
        <v>102</v>
      </c>
      <c r="AH6" s="219" t="s">
        <v>22</v>
      </c>
      <c r="AI6" s="220"/>
      <c r="AJ6" s="221"/>
      <c r="AK6" s="145">
        <v>114</v>
      </c>
      <c r="AL6" s="145">
        <v>144</v>
      </c>
      <c r="AM6" s="145">
        <v>395</v>
      </c>
      <c r="AN6" s="145">
        <v>458</v>
      </c>
      <c r="AO6" s="145">
        <v>604</v>
      </c>
      <c r="AP6" s="145">
        <v>604</v>
      </c>
      <c r="AQ6" s="147">
        <f>SUM(AK6+AM6+AO6)</f>
        <v>1113</v>
      </c>
      <c r="AR6" s="148">
        <f>SUM(AL6+AN6+AP6)</f>
        <v>1206</v>
      </c>
    </row>
    <row r="7" spans="1:44" ht="41.1" customHeight="1" x14ac:dyDescent="0.15">
      <c r="A7" s="219" t="s">
        <v>7</v>
      </c>
      <c r="B7" s="220"/>
      <c r="C7" s="221"/>
      <c r="D7" s="145">
        <v>43</v>
      </c>
      <c r="E7" s="145">
        <v>44</v>
      </c>
      <c r="F7" s="151"/>
      <c r="G7" s="145">
        <v>1</v>
      </c>
      <c r="H7" s="145">
        <v>1</v>
      </c>
      <c r="I7" s="151"/>
      <c r="J7" s="151">
        <v>143</v>
      </c>
      <c r="K7" s="151">
        <v>143</v>
      </c>
      <c r="L7" s="151">
        <v>659</v>
      </c>
      <c r="M7" s="151">
        <v>727</v>
      </c>
      <c r="N7" s="145">
        <v>0</v>
      </c>
      <c r="O7" s="145">
        <v>0</v>
      </c>
      <c r="P7" s="147"/>
      <c r="Q7" s="147">
        <v>846</v>
      </c>
      <c r="R7" s="148">
        <v>915</v>
      </c>
      <c r="S7" s="219" t="s">
        <v>7</v>
      </c>
      <c r="T7" s="220"/>
      <c r="U7" s="221"/>
      <c r="V7" s="145">
        <v>13</v>
      </c>
      <c r="W7" s="145">
        <v>17</v>
      </c>
      <c r="X7" s="145">
        <v>0</v>
      </c>
      <c r="Y7" s="145">
        <v>0</v>
      </c>
      <c r="Z7" s="145">
        <v>5</v>
      </c>
      <c r="AA7" s="145">
        <v>5</v>
      </c>
      <c r="AB7" s="145">
        <v>0</v>
      </c>
      <c r="AC7" s="145">
        <v>0</v>
      </c>
      <c r="AD7" s="146">
        <v>57</v>
      </c>
      <c r="AE7" s="146">
        <v>65</v>
      </c>
      <c r="AF7" s="147">
        <f t="shared" ref="AF7:AG22" si="0">SUM(V7,X7,Z7,AB7,AD7)</f>
        <v>75</v>
      </c>
      <c r="AG7" s="148">
        <f t="shared" si="0"/>
        <v>87</v>
      </c>
      <c r="AH7" s="219" t="s">
        <v>7</v>
      </c>
      <c r="AI7" s="220"/>
      <c r="AJ7" s="221"/>
      <c r="AK7" s="145">
        <v>0</v>
      </c>
      <c r="AL7" s="145">
        <v>0</v>
      </c>
      <c r="AM7" s="145">
        <v>1</v>
      </c>
      <c r="AN7" s="145">
        <v>1</v>
      </c>
      <c r="AO7" s="145">
        <v>25</v>
      </c>
      <c r="AP7" s="145">
        <v>25</v>
      </c>
      <c r="AQ7" s="147">
        <f t="shared" ref="AQ7:AQ22" si="1">SUM(AK7+AM7+AO7)</f>
        <v>26</v>
      </c>
      <c r="AR7" s="148">
        <f t="shared" ref="AR7:AR22" si="2">SUM(AL7+AN7+AP7)</f>
        <v>26</v>
      </c>
    </row>
    <row r="8" spans="1:44" ht="41.1" customHeight="1" x14ac:dyDescent="0.15">
      <c r="A8" s="219" t="s">
        <v>8</v>
      </c>
      <c r="B8" s="220"/>
      <c r="C8" s="221"/>
      <c r="D8" s="145">
        <v>57</v>
      </c>
      <c r="E8" s="145">
        <v>84</v>
      </c>
      <c r="F8" s="151"/>
      <c r="G8" s="145">
        <v>12678</v>
      </c>
      <c r="H8" s="145">
        <v>14876</v>
      </c>
      <c r="I8" s="151"/>
      <c r="J8" s="151">
        <v>51</v>
      </c>
      <c r="K8" s="151">
        <v>55</v>
      </c>
      <c r="L8" s="151">
        <v>32</v>
      </c>
      <c r="M8" s="151">
        <v>32</v>
      </c>
      <c r="N8" s="145">
        <v>0</v>
      </c>
      <c r="O8" s="145">
        <v>0</v>
      </c>
      <c r="P8" s="147"/>
      <c r="Q8" s="147">
        <v>12818</v>
      </c>
      <c r="R8" s="148">
        <v>15047</v>
      </c>
      <c r="S8" s="219" t="s">
        <v>8</v>
      </c>
      <c r="T8" s="220"/>
      <c r="U8" s="221"/>
      <c r="V8" s="145">
        <v>6</v>
      </c>
      <c r="W8" s="145">
        <v>6</v>
      </c>
      <c r="X8" s="145">
        <v>9345</v>
      </c>
      <c r="Y8" s="145">
        <v>11107</v>
      </c>
      <c r="Z8" s="145">
        <v>16</v>
      </c>
      <c r="AA8" s="145">
        <v>16</v>
      </c>
      <c r="AB8" s="145">
        <v>27</v>
      </c>
      <c r="AC8" s="145">
        <v>27</v>
      </c>
      <c r="AD8" s="146">
        <v>0</v>
      </c>
      <c r="AE8" s="146">
        <v>0</v>
      </c>
      <c r="AF8" s="147">
        <f t="shared" si="0"/>
        <v>9394</v>
      </c>
      <c r="AG8" s="148">
        <f t="shared" si="0"/>
        <v>11156</v>
      </c>
      <c r="AH8" s="219" t="s">
        <v>8</v>
      </c>
      <c r="AI8" s="220"/>
      <c r="AJ8" s="221"/>
      <c r="AK8" s="145">
        <v>4970</v>
      </c>
      <c r="AL8" s="145">
        <v>6510</v>
      </c>
      <c r="AM8" s="145">
        <v>36</v>
      </c>
      <c r="AN8" s="145">
        <v>41</v>
      </c>
      <c r="AO8" s="145">
        <v>26</v>
      </c>
      <c r="AP8" s="145">
        <v>26</v>
      </c>
      <c r="AQ8" s="147">
        <f t="shared" si="1"/>
        <v>5032</v>
      </c>
      <c r="AR8" s="148">
        <f t="shared" si="2"/>
        <v>6577</v>
      </c>
    </row>
    <row r="9" spans="1:44" ht="41.1" customHeight="1" x14ac:dyDescent="0.15">
      <c r="A9" s="219" t="s">
        <v>9</v>
      </c>
      <c r="B9" s="220"/>
      <c r="C9" s="221"/>
      <c r="D9" s="145">
        <v>174</v>
      </c>
      <c r="E9" s="145">
        <v>208</v>
      </c>
      <c r="F9" s="151"/>
      <c r="G9" s="145">
        <v>155</v>
      </c>
      <c r="H9" s="145">
        <v>176</v>
      </c>
      <c r="I9" s="151"/>
      <c r="J9" s="151">
        <v>1096</v>
      </c>
      <c r="K9" s="151">
        <v>1176</v>
      </c>
      <c r="L9" s="151">
        <v>0</v>
      </c>
      <c r="M9" s="151">
        <v>0</v>
      </c>
      <c r="N9" s="145">
        <v>0</v>
      </c>
      <c r="O9" s="145">
        <v>0</v>
      </c>
      <c r="P9" s="147"/>
      <c r="Q9" s="147">
        <v>1425</v>
      </c>
      <c r="R9" s="148">
        <v>1560</v>
      </c>
      <c r="S9" s="219" t="s">
        <v>9</v>
      </c>
      <c r="T9" s="220"/>
      <c r="U9" s="221"/>
      <c r="V9" s="145">
        <v>0</v>
      </c>
      <c r="W9" s="145">
        <v>0</v>
      </c>
      <c r="X9" s="145">
        <v>89</v>
      </c>
      <c r="Y9" s="145">
        <v>99</v>
      </c>
      <c r="Z9" s="145">
        <v>0</v>
      </c>
      <c r="AA9" s="145">
        <v>0</v>
      </c>
      <c r="AB9" s="145">
        <v>0</v>
      </c>
      <c r="AC9" s="145">
        <v>0</v>
      </c>
      <c r="AD9" s="146">
        <v>0</v>
      </c>
      <c r="AE9" s="146">
        <v>0</v>
      </c>
      <c r="AF9" s="147">
        <f t="shared" si="0"/>
        <v>89</v>
      </c>
      <c r="AG9" s="148">
        <f t="shared" si="0"/>
        <v>99</v>
      </c>
      <c r="AH9" s="219" t="s">
        <v>9</v>
      </c>
      <c r="AI9" s="220"/>
      <c r="AJ9" s="221"/>
      <c r="AK9" s="145">
        <v>15</v>
      </c>
      <c r="AL9" s="145">
        <v>17</v>
      </c>
      <c r="AM9" s="145">
        <v>65</v>
      </c>
      <c r="AN9" s="145">
        <v>75</v>
      </c>
      <c r="AO9" s="145">
        <v>23</v>
      </c>
      <c r="AP9" s="145">
        <v>23</v>
      </c>
      <c r="AQ9" s="147">
        <f t="shared" si="1"/>
        <v>103</v>
      </c>
      <c r="AR9" s="148">
        <f t="shared" si="2"/>
        <v>115</v>
      </c>
    </row>
    <row r="10" spans="1:44" ht="41.1" customHeight="1" x14ac:dyDescent="0.15">
      <c r="A10" s="219" t="s">
        <v>10</v>
      </c>
      <c r="B10" s="220"/>
      <c r="C10" s="221"/>
      <c r="D10" s="145">
        <v>40</v>
      </c>
      <c r="E10" s="145">
        <v>41</v>
      </c>
      <c r="F10" s="151"/>
      <c r="G10" s="145">
        <v>50</v>
      </c>
      <c r="H10" s="145">
        <v>66</v>
      </c>
      <c r="I10" s="151"/>
      <c r="J10" s="151">
        <v>11</v>
      </c>
      <c r="K10" s="151">
        <v>11</v>
      </c>
      <c r="L10" s="151">
        <v>8</v>
      </c>
      <c r="M10" s="151">
        <v>10</v>
      </c>
      <c r="N10" s="145">
        <v>3387</v>
      </c>
      <c r="O10" s="145">
        <v>4516</v>
      </c>
      <c r="P10" s="147"/>
      <c r="Q10" s="147">
        <v>3496</v>
      </c>
      <c r="R10" s="148">
        <v>4644</v>
      </c>
      <c r="S10" s="219" t="s">
        <v>10</v>
      </c>
      <c r="T10" s="220"/>
      <c r="U10" s="221"/>
      <c r="V10" s="145">
        <v>3</v>
      </c>
      <c r="W10" s="145">
        <v>4</v>
      </c>
      <c r="X10" s="145">
        <v>47</v>
      </c>
      <c r="Y10" s="145">
        <v>54</v>
      </c>
      <c r="Z10" s="145">
        <v>0</v>
      </c>
      <c r="AA10" s="145">
        <v>0</v>
      </c>
      <c r="AB10" s="145">
        <v>0</v>
      </c>
      <c r="AC10" s="145">
        <v>0</v>
      </c>
      <c r="AD10" s="146">
        <v>0</v>
      </c>
      <c r="AE10" s="146">
        <v>0</v>
      </c>
      <c r="AF10" s="147">
        <f t="shared" si="0"/>
        <v>50</v>
      </c>
      <c r="AG10" s="148">
        <f t="shared" si="0"/>
        <v>58</v>
      </c>
      <c r="AH10" s="219" t="s">
        <v>10</v>
      </c>
      <c r="AI10" s="220"/>
      <c r="AJ10" s="221"/>
      <c r="AK10" s="145">
        <v>0</v>
      </c>
      <c r="AL10" s="145">
        <v>0</v>
      </c>
      <c r="AM10" s="145">
        <v>0</v>
      </c>
      <c r="AN10" s="145">
        <v>0</v>
      </c>
      <c r="AO10" s="145">
        <v>42</v>
      </c>
      <c r="AP10" s="145">
        <v>42</v>
      </c>
      <c r="AQ10" s="147">
        <f t="shared" si="1"/>
        <v>42</v>
      </c>
      <c r="AR10" s="148">
        <f t="shared" si="2"/>
        <v>42</v>
      </c>
    </row>
    <row r="11" spans="1:44" ht="41.1" customHeight="1" x14ac:dyDescent="0.15">
      <c r="A11" s="219" t="s">
        <v>0</v>
      </c>
      <c r="B11" s="220"/>
      <c r="C11" s="221"/>
      <c r="D11" s="145">
        <v>428</v>
      </c>
      <c r="E11" s="145">
        <v>523</v>
      </c>
      <c r="F11" s="151"/>
      <c r="G11" s="145">
        <v>0</v>
      </c>
      <c r="H11" s="145">
        <v>0</v>
      </c>
      <c r="I11" s="151"/>
      <c r="J11" s="151">
        <v>1370</v>
      </c>
      <c r="K11" s="151">
        <v>1500</v>
      </c>
      <c r="L11" s="151">
        <v>52</v>
      </c>
      <c r="M11" s="151">
        <v>52</v>
      </c>
      <c r="N11" s="145">
        <v>0</v>
      </c>
      <c r="O11" s="145">
        <v>0</v>
      </c>
      <c r="P11" s="147"/>
      <c r="Q11" s="147">
        <v>1850</v>
      </c>
      <c r="R11" s="148">
        <v>2075</v>
      </c>
      <c r="S11" s="219" t="s">
        <v>0</v>
      </c>
      <c r="T11" s="220"/>
      <c r="U11" s="221"/>
      <c r="V11" s="145">
        <v>51</v>
      </c>
      <c r="W11" s="145">
        <v>51</v>
      </c>
      <c r="X11" s="145">
        <v>12</v>
      </c>
      <c r="Y11" s="145">
        <v>24</v>
      </c>
      <c r="Z11" s="145">
        <v>136</v>
      </c>
      <c r="AA11" s="145">
        <v>140</v>
      </c>
      <c r="AB11" s="145">
        <v>0</v>
      </c>
      <c r="AC11" s="145">
        <v>0</v>
      </c>
      <c r="AD11" s="146">
        <v>0</v>
      </c>
      <c r="AE11" s="146">
        <v>0</v>
      </c>
      <c r="AF11" s="147">
        <f t="shared" si="0"/>
        <v>199</v>
      </c>
      <c r="AG11" s="148">
        <f t="shared" si="0"/>
        <v>215</v>
      </c>
      <c r="AH11" s="219" t="s">
        <v>0</v>
      </c>
      <c r="AI11" s="220"/>
      <c r="AJ11" s="221"/>
      <c r="AK11" s="145">
        <v>31</v>
      </c>
      <c r="AL11" s="145">
        <v>74</v>
      </c>
      <c r="AM11" s="145">
        <v>16</v>
      </c>
      <c r="AN11" s="145">
        <v>20</v>
      </c>
      <c r="AO11" s="145">
        <v>19</v>
      </c>
      <c r="AP11" s="145">
        <v>19</v>
      </c>
      <c r="AQ11" s="147">
        <f t="shared" si="1"/>
        <v>66</v>
      </c>
      <c r="AR11" s="148">
        <f t="shared" si="2"/>
        <v>113</v>
      </c>
    </row>
    <row r="12" spans="1:44" ht="41.1" customHeight="1" x14ac:dyDescent="0.15">
      <c r="A12" s="219" t="s">
        <v>11</v>
      </c>
      <c r="B12" s="220"/>
      <c r="C12" s="221"/>
      <c r="D12" s="145">
        <v>22</v>
      </c>
      <c r="E12" s="145">
        <v>41</v>
      </c>
      <c r="F12" s="151"/>
      <c r="G12" s="145">
        <v>1590</v>
      </c>
      <c r="H12" s="145">
        <v>3342</v>
      </c>
      <c r="I12" s="151"/>
      <c r="J12" s="151">
        <v>0</v>
      </c>
      <c r="K12" s="151">
        <v>0</v>
      </c>
      <c r="L12" s="151">
        <v>118</v>
      </c>
      <c r="M12" s="151">
        <v>222</v>
      </c>
      <c r="N12" s="145">
        <v>0</v>
      </c>
      <c r="O12" s="145">
        <v>0</v>
      </c>
      <c r="P12" s="147"/>
      <c r="Q12" s="147">
        <v>1730</v>
      </c>
      <c r="R12" s="148">
        <v>3605</v>
      </c>
      <c r="S12" s="219" t="s">
        <v>11</v>
      </c>
      <c r="T12" s="220"/>
      <c r="U12" s="221"/>
      <c r="V12" s="145">
        <v>1</v>
      </c>
      <c r="W12" s="145">
        <v>1</v>
      </c>
      <c r="X12" s="145">
        <v>739</v>
      </c>
      <c r="Y12" s="145">
        <v>1474</v>
      </c>
      <c r="Z12" s="145">
        <v>0</v>
      </c>
      <c r="AA12" s="145">
        <v>0</v>
      </c>
      <c r="AB12" s="145">
        <v>0</v>
      </c>
      <c r="AC12" s="145">
        <v>0</v>
      </c>
      <c r="AD12" s="146">
        <v>0</v>
      </c>
      <c r="AE12" s="146">
        <v>0</v>
      </c>
      <c r="AF12" s="147">
        <f t="shared" si="0"/>
        <v>740</v>
      </c>
      <c r="AG12" s="148">
        <f t="shared" si="0"/>
        <v>1475</v>
      </c>
      <c r="AH12" s="219" t="s">
        <v>11</v>
      </c>
      <c r="AI12" s="220"/>
      <c r="AJ12" s="221"/>
      <c r="AK12" s="145">
        <v>765</v>
      </c>
      <c r="AL12" s="145">
        <v>1485</v>
      </c>
      <c r="AM12" s="145">
        <v>0</v>
      </c>
      <c r="AN12" s="145">
        <v>0</v>
      </c>
      <c r="AO12" s="145">
        <v>3</v>
      </c>
      <c r="AP12" s="145">
        <v>3</v>
      </c>
      <c r="AQ12" s="147">
        <f t="shared" si="1"/>
        <v>768</v>
      </c>
      <c r="AR12" s="148">
        <f t="shared" si="2"/>
        <v>1488</v>
      </c>
    </row>
    <row r="13" spans="1:44" ht="41.1" customHeight="1" x14ac:dyDescent="0.15">
      <c r="A13" s="219" t="s">
        <v>12</v>
      </c>
      <c r="B13" s="220"/>
      <c r="C13" s="221"/>
      <c r="D13" s="145">
        <v>18</v>
      </c>
      <c r="E13" s="145">
        <v>21</v>
      </c>
      <c r="F13" s="151"/>
      <c r="G13" s="145">
        <v>32</v>
      </c>
      <c r="H13" s="145">
        <v>47</v>
      </c>
      <c r="I13" s="151"/>
      <c r="J13" s="151">
        <v>1245</v>
      </c>
      <c r="K13" s="151">
        <v>1487</v>
      </c>
      <c r="L13" s="151">
        <v>125</v>
      </c>
      <c r="M13" s="151">
        <v>131</v>
      </c>
      <c r="N13" s="145">
        <v>0</v>
      </c>
      <c r="O13" s="145">
        <v>0</v>
      </c>
      <c r="P13" s="147"/>
      <c r="Q13" s="147">
        <v>1420</v>
      </c>
      <c r="R13" s="148">
        <v>1686</v>
      </c>
      <c r="S13" s="219" t="s">
        <v>12</v>
      </c>
      <c r="T13" s="220"/>
      <c r="U13" s="221"/>
      <c r="V13" s="145">
        <v>70</v>
      </c>
      <c r="W13" s="145">
        <v>70</v>
      </c>
      <c r="X13" s="145">
        <v>34</v>
      </c>
      <c r="Y13" s="145">
        <v>49</v>
      </c>
      <c r="Z13" s="145">
        <v>56</v>
      </c>
      <c r="AA13" s="145">
        <v>57</v>
      </c>
      <c r="AB13" s="145">
        <v>69</v>
      </c>
      <c r="AC13" s="145">
        <v>75</v>
      </c>
      <c r="AD13" s="146">
        <v>95</v>
      </c>
      <c r="AE13" s="146">
        <v>157</v>
      </c>
      <c r="AF13" s="147">
        <f t="shared" si="0"/>
        <v>324</v>
      </c>
      <c r="AG13" s="148">
        <f t="shared" si="0"/>
        <v>408</v>
      </c>
      <c r="AH13" s="219" t="s">
        <v>12</v>
      </c>
      <c r="AI13" s="220"/>
      <c r="AJ13" s="221"/>
      <c r="AK13" s="145">
        <v>17</v>
      </c>
      <c r="AL13" s="145">
        <v>26</v>
      </c>
      <c r="AM13" s="145">
        <v>87</v>
      </c>
      <c r="AN13" s="145">
        <v>105</v>
      </c>
      <c r="AO13" s="145">
        <v>32</v>
      </c>
      <c r="AP13" s="145">
        <v>32</v>
      </c>
      <c r="AQ13" s="147">
        <f t="shared" si="1"/>
        <v>136</v>
      </c>
      <c r="AR13" s="148">
        <f t="shared" si="2"/>
        <v>163</v>
      </c>
    </row>
    <row r="14" spans="1:44" ht="41.1" customHeight="1" x14ac:dyDescent="0.15">
      <c r="A14" s="219" t="s">
        <v>13</v>
      </c>
      <c r="B14" s="220"/>
      <c r="C14" s="221"/>
      <c r="D14" s="145">
        <v>14422</v>
      </c>
      <c r="E14" s="145">
        <v>25413</v>
      </c>
      <c r="F14" s="151"/>
      <c r="G14" s="145">
        <v>463</v>
      </c>
      <c r="H14" s="145">
        <v>768</v>
      </c>
      <c r="I14" s="151"/>
      <c r="J14" s="151">
        <v>20</v>
      </c>
      <c r="K14" s="151">
        <v>30</v>
      </c>
      <c r="L14" s="151">
        <v>0</v>
      </c>
      <c r="M14" s="151">
        <v>0</v>
      </c>
      <c r="N14" s="145">
        <v>0</v>
      </c>
      <c r="O14" s="145">
        <v>0</v>
      </c>
      <c r="P14" s="147"/>
      <c r="Q14" s="147">
        <v>14905</v>
      </c>
      <c r="R14" s="148">
        <v>26211</v>
      </c>
      <c r="S14" s="219" t="s">
        <v>13</v>
      </c>
      <c r="T14" s="220"/>
      <c r="U14" s="221"/>
      <c r="V14" s="145">
        <v>2752</v>
      </c>
      <c r="W14" s="145">
        <v>3576</v>
      </c>
      <c r="X14" s="145">
        <v>214</v>
      </c>
      <c r="Y14" s="145">
        <v>286</v>
      </c>
      <c r="Z14" s="145">
        <v>14</v>
      </c>
      <c r="AA14" s="145">
        <v>21</v>
      </c>
      <c r="AB14" s="145">
        <v>0</v>
      </c>
      <c r="AC14" s="145">
        <v>0</v>
      </c>
      <c r="AD14" s="146">
        <v>0</v>
      </c>
      <c r="AE14" s="146">
        <v>0</v>
      </c>
      <c r="AF14" s="147">
        <f t="shared" si="0"/>
        <v>2980</v>
      </c>
      <c r="AG14" s="148">
        <f t="shared" si="0"/>
        <v>3883</v>
      </c>
      <c r="AH14" s="219" t="s">
        <v>13</v>
      </c>
      <c r="AI14" s="220"/>
      <c r="AJ14" s="221"/>
      <c r="AK14" s="145">
        <v>75</v>
      </c>
      <c r="AL14" s="145">
        <v>96</v>
      </c>
      <c r="AM14" s="145">
        <v>0</v>
      </c>
      <c r="AN14" s="145">
        <v>0</v>
      </c>
      <c r="AO14" s="145">
        <v>45</v>
      </c>
      <c r="AP14" s="145">
        <v>45</v>
      </c>
      <c r="AQ14" s="147">
        <f t="shared" si="1"/>
        <v>120</v>
      </c>
      <c r="AR14" s="148">
        <f t="shared" si="2"/>
        <v>141</v>
      </c>
    </row>
    <row r="15" spans="1:44" ht="41.1" customHeight="1" x14ac:dyDescent="0.15">
      <c r="A15" s="219" t="s">
        <v>14</v>
      </c>
      <c r="B15" s="220"/>
      <c r="C15" s="221"/>
      <c r="D15" s="145">
        <v>489</v>
      </c>
      <c r="E15" s="145">
        <v>596</v>
      </c>
      <c r="F15" s="151"/>
      <c r="G15" s="145">
        <v>28</v>
      </c>
      <c r="H15" s="145">
        <v>28</v>
      </c>
      <c r="I15" s="151"/>
      <c r="J15" s="151">
        <v>109</v>
      </c>
      <c r="K15" s="151">
        <v>115</v>
      </c>
      <c r="L15" s="151">
        <v>0</v>
      </c>
      <c r="M15" s="151">
        <v>0</v>
      </c>
      <c r="N15" s="145">
        <v>4</v>
      </c>
      <c r="O15" s="145">
        <v>4</v>
      </c>
      <c r="P15" s="147"/>
      <c r="Q15" s="147">
        <v>630</v>
      </c>
      <c r="R15" s="148">
        <v>743</v>
      </c>
      <c r="S15" s="219" t="s">
        <v>14</v>
      </c>
      <c r="T15" s="220"/>
      <c r="U15" s="221"/>
      <c r="V15" s="145">
        <v>190</v>
      </c>
      <c r="W15" s="145">
        <v>218</v>
      </c>
      <c r="X15" s="145">
        <v>0</v>
      </c>
      <c r="Y15" s="145">
        <v>0</v>
      </c>
      <c r="Z15" s="145">
        <v>0</v>
      </c>
      <c r="AA15" s="145">
        <v>0</v>
      </c>
      <c r="AB15" s="145">
        <v>0</v>
      </c>
      <c r="AC15" s="145">
        <v>0</v>
      </c>
      <c r="AD15" s="146">
        <v>0</v>
      </c>
      <c r="AE15" s="146">
        <v>0</v>
      </c>
      <c r="AF15" s="147">
        <f t="shared" si="0"/>
        <v>190</v>
      </c>
      <c r="AG15" s="148">
        <f t="shared" si="0"/>
        <v>218</v>
      </c>
      <c r="AH15" s="219" t="s">
        <v>14</v>
      </c>
      <c r="AI15" s="220"/>
      <c r="AJ15" s="221"/>
      <c r="AK15" s="145">
        <v>46</v>
      </c>
      <c r="AL15" s="145">
        <v>77</v>
      </c>
      <c r="AM15" s="145">
        <v>0</v>
      </c>
      <c r="AN15" s="145">
        <v>0</v>
      </c>
      <c r="AO15" s="145">
        <v>0</v>
      </c>
      <c r="AP15" s="145">
        <v>0</v>
      </c>
      <c r="AQ15" s="147">
        <f t="shared" si="1"/>
        <v>46</v>
      </c>
      <c r="AR15" s="148">
        <f t="shared" si="2"/>
        <v>77</v>
      </c>
    </row>
    <row r="16" spans="1:44" ht="41.1" customHeight="1" x14ac:dyDescent="0.15">
      <c r="A16" s="219" t="s">
        <v>15</v>
      </c>
      <c r="B16" s="220"/>
      <c r="C16" s="221"/>
      <c r="D16" s="145">
        <v>19</v>
      </c>
      <c r="E16" s="145">
        <v>19</v>
      </c>
      <c r="F16" s="151"/>
      <c r="G16" s="145">
        <v>8208</v>
      </c>
      <c r="H16" s="145">
        <v>9511</v>
      </c>
      <c r="I16" s="151"/>
      <c r="J16" s="151">
        <v>0</v>
      </c>
      <c r="K16" s="151">
        <v>0</v>
      </c>
      <c r="L16" s="151">
        <v>0</v>
      </c>
      <c r="M16" s="151">
        <v>0</v>
      </c>
      <c r="N16" s="145">
        <v>0</v>
      </c>
      <c r="O16" s="145">
        <v>0</v>
      </c>
      <c r="P16" s="147"/>
      <c r="Q16" s="147">
        <v>8227</v>
      </c>
      <c r="R16" s="148">
        <v>9530</v>
      </c>
      <c r="S16" s="219" t="s">
        <v>15</v>
      </c>
      <c r="T16" s="220"/>
      <c r="U16" s="221"/>
      <c r="V16" s="145">
        <v>1</v>
      </c>
      <c r="W16" s="145">
        <v>1</v>
      </c>
      <c r="X16" s="145">
        <v>5238</v>
      </c>
      <c r="Y16" s="145">
        <v>6206</v>
      </c>
      <c r="Z16" s="145">
        <v>0</v>
      </c>
      <c r="AA16" s="145">
        <v>0</v>
      </c>
      <c r="AB16" s="145">
        <v>0</v>
      </c>
      <c r="AC16" s="145">
        <v>0</v>
      </c>
      <c r="AD16" s="146">
        <v>0</v>
      </c>
      <c r="AE16" s="146">
        <v>0</v>
      </c>
      <c r="AF16" s="147">
        <f t="shared" si="0"/>
        <v>5239</v>
      </c>
      <c r="AG16" s="148">
        <f t="shared" si="0"/>
        <v>6207</v>
      </c>
      <c r="AH16" s="219" t="s">
        <v>15</v>
      </c>
      <c r="AI16" s="220"/>
      <c r="AJ16" s="221"/>
      <c r="AK16" s="145">
        <v>3250</v>
      </c>
      <c r="AL16" s="145">
        <v>4204</v>
      </c>
      <c r="AM16" s="145">
        <v>0</v>
      </c>
      <c r="AN16" s="145">
        <v>0</v>
      </c>
      <c r="AO16" s="145">
        <v>0</v>
      </c>
      <c r="AP16" s="145">
        <v>0</v>
      </c>
      <c r="AQ16" s="147">
        <f t="shared" si="1"/>
        <v>3250</v>
      </c>
      <c r="AR16" s="148">
        <f t="shared" si="2"/>
        <v>4204</v>
      </c>
    </row>
    <row r="17" spans="1:44" ht="41.1" customHeight="1" x14ac:dyDescent="0.15">
      <c r="A17" s="305" t="s">
        <v>185</v>
      </c>
      <c r="B17" s="306"/>
      <c r="C17" s="307"/>
      <c r="D17" s="145">
        <v>32</v>
      </c>
      <c r="E17" s="145">
        <v>33</v>
      </c>
      <c r="F17" s="151"/>
      <c r="G17" s="145">
        <v>63</v>
      </c>
      <c r="H17" s="145">
        <v>73</v>
      </c>
      <c r="I17" s="151"/>
      <c r="J17" s="151">
        <v>21</v>
      </c>
      <c r="K17" s="151">
        <v>22</v>
      </c>
      <c r="L17" s="151">
        <v>50</v>
      </c>
      <c r="M17" s="151">
        <v>58</v>
      </c>
      <c r="N17" s="145">
        <v>1908</v>
      </c>
      <c r="O17" s="145">
        <v>2869</v>
      </c>
      <c r="P17" s="147"/>
      <c r="Q17" s="147">
        <v>2074</v>
      </c>
      <c r="R17" s="148">
        <v>3055</v>
      </c>
      <c r="S17" s="225" t="s">
        <v>185</v>
      </c>
      <c r="T17" s="226"/>
      <c r="U17" s="227"/>
      <c r="V17" s="145">
        <v>0</v>
      </c>
      <c r="W17" s="145">
        <v>0</v>
      </c>
      <c r="X17" s="145">
        <v>53</v>
      </c>
      <c r="Y17" s="145">
        <v>57</v>
      </c>
      <c r="Z17" s="145">
        <v>0</v>
      </c>
      <c r="AA17" s="145">
        <v>0</v>
      </c>
      <c r="AB17" s="145">
        <v>6</v>
      </c>
      <c r="AC17" s="145">
        <v>6</v>
      </c>
      <c r="AD17" s="146">
        <v>0</v>
      </c>
      <c r="AE17" s="146">
        <v>0</v>
      </c>
      <c r="AF17" s="147">
        <f t="shared" si="0"/>
        <v>59</v>
      </c>
      <c r="AG17" s="148">
        <f t="shared" si="0"/>
        <v>63</v>
      </c>
      <c r="AH17" s="225" t="s">
        <v>185</v>
      </c>
      <c r="AI17" s="226"/>
      <c r="AJ17" s="227"/>
      <c r="AK17" s="145">
        <v>54</v>
      </c>
      <c r="AL17" s="145">
        <v>60</v>
      </c>
      <c r="AM17" s="145">
        <v>0</v>
      </c>
      <c r="AN17" s="145">
        <v>0</v>
      </c>
      <c r="AO17" s="145">
        <v>3</v>
      </c>
      <c r="AP17" s="145">
        <v>3</v>
      </c>
      <c r="AQ17" s="147">
        <f t="shared" si="1"/>
        <v>57</v>
      </c>
      <c r="AR17" s="148">
        <f t="shared" si="2"/>
        <v>63</v>
      </c>
    </row>
    <row r="18" spans="1:44" ht="41.1" customHeight="1" x14ac:dyDescent="0.15">
      <c r="A18" s="219" t="s">
        <v>17</v>
      </c>
      <c r="B18" s="220"/>
      <c r="C18" s="221"/>
      <c r="D18" s="145">
        <v>189</v>
      </c>
      <c r="E18" s="145">
        <v>240</v>
      </c>
      <c r="F18" s="151"/>
      <c r="G18" s="145">
        <v>48</v>
      </c>
      <c r="H18" s="145">
        <v>48</v>
      </c>
      <c r="I18" s="151"/>
      <c r="J18" s="151">
        <v>86</v>
      </c>
      <c r="K18" s="151">
        <v>94</v>
      </c>
      <c r="L18" s="151">
        <v>0</v>
      </c>
      <c r="M18" s="151">
        <v>0</v>
      </c>
      <c r="N18" s="145">
        <v>0</v>
      </c>
      <c r="O18" s="145">
        <v>0</v>
      </c>
      <c r="P18" s="147"/>
      <c r="Q18" s="147">
        <v>323</v>
      </c>
      <c r="R18" s="148">
        <v>382</v>
      </c>
      <c r="S18" s="219" t="s">
        <v>17</v>
      </c>
      <c r="T18" s="220"/>
      <c r="U18" s="221"/>
      <c r="V18" s="145">
        <v>0</v>
      </c>
      <c r="W18" s="145">
        <v>0</v>
      </c>
      <c r="X18" s="145">
        <v>26</v>
      </c>
      <c r="Y18" s="145">
        <v>27</v>
      </c>
      <c r="Z18" s="145">
        <v>0</v>
      </c>
      <c r="AA18" s="145">
        <v>0</v>
      </c>
      <c r="AB18" s="145">
        <v>0</v>
      </c>
      <c r="AC18" s="145">
        <v>0</v>
      </c>
      <c r="AD18" s="146">
        <v>0</v>
      </c>
      <c r="AE18" s="146">
        <v>0</v>
      </c>
      <c r="AF18" s="147">
        <f t="shared" si="0"/>
        <v>26</v>
      </c>
      <c r="AG18" s="148">
        <f t="shared" si="0"/>
        <v>27</v>
      </c>
      <c r="AH18" s="219" t="s">
        <v>17</v>
      </c>
      <c r="AI18" s="220"/>
      <c r="AJ18" s="221"/>
      <c r="AK18" s="145">
        <v>11</v>
      </c>
      <c r="AL18" s="145">
        <v>16</v>
      </c>
      <c r="AM18" s="145">
        <v>0</v>
      </c>
      <c r="AN18" s="145">
        <v>0</v>
      </c>
      <c r="AO18" s="145">
        <v>35</v>
      </c>
      <c r="AP18" s="145">
        <v>35</v>
      </c>
      <c r="AQ18" s="147">
        <f t="shared" si="1"/>
        <v>46</v>
      </c>
      <c r="AR18" s="148">
        <f t="shared" si="2"/>
        <v>51</v>
      </c>
    </row>
    <row r="19" spans="1:44" ht="41.1" customHeight="1" x14ac:dyDescent="0.15">
      <c r="A19" s="219" t="s">
        <v>18</v>
      </c>
      <c r="B19" s="220"/>
      <c r="C19" s="221"/>
      <c r="D19" s="145">
        <v>0</v>
      </c>
      <c r="E19" s="145">
        <v>0</v>
      </c>
      <c r="F19" s="151"/>
      <c r="G19" s="145">
        <v>0</v>
      </c>
      <c r="H19" s="145">
        <v>0</v>
      </c>
      <c r="I19" s="151"/>
      <c r="J19" s="151">
        <v>25</v>
      </c>
      <c r="K19" s="151">
        <v>25</v>
      </c>
      <c r="L19" s="151">
        <v>0</v>
      </c>
      <c r="M19" s="151">
        <v>0</v>
      </c>
      <c r="N19" s="145">
        <v>12</v>
      </c>
      <c r="O19" s="145">
        <v>13</v>
      </c>
      <c r="P19" s="147"/>
      <c r="Q19" s="147">
        <v>37</v>
      </c>
      <c r="R19" s="148">
        <v>38</v>
      </c>
      <c r="S19" s="219" t="s">
        <v>18</v>
      </c>
      <c r="T19" s="220"/>
      <c r="U19" s="221"/>
      <c r="V19" s="145">
        <v>0</v>
      </c>
      <c r="W19" s="145">
        <v>0</v>
      </c>
      <c r="X19" s="145">
        <v>0</v>
      </c>
      <c r="Y19" s="145">
        <v>0</v>
      </c>
      <c r="Z19" s="145">
        <v>12</v>
      </c>
      <c r="AA19" s="145">
        <v>12</v>
      </c>
      <c r="AB19" s="145">
        <v>0</v>
      </c>
      <c r="AC19" s="145">
        <v>0</v>
      </c>
      <c r="AD19" s="146">
        <v>37</v>
      </c>
      <c r="AE19" s="146">
        <v>49</v>
      </c>
      <c r="AF19" s="147">
        <f t="shared" si="0"/>
        <v>49</v>
      </c>
      <c r="AG19" s="148">
        <f t="shared" si="0"/>
        <v>61</v>
      </c>
      <c r="AH19" s="219" t="s">
        <v>18</v>
      </c>
      <c r="AI19" s="220"/>
      <c r="AJ19" s="221"/>
      <c r="AK19" s="149" t="s">
        <v>157</v>
      </c>
      <c r="AL19" s="149" t="s">
        <v>157</v>
      </c>
      <c r="AM19" s="149" t="s">
        <v>157</v>
      </c>
      <c r="AN19" s="149" t="s">
        <v>157</v>
      </c>
      <c r="AO19" s="149" t="s">
        <v>157</v>
      </c>
      <c r="AP19" s="149" t="s">
        <v>157</v>
      </c>
      <c r="AQ19" s="149" t="s">
        <v>157</v>
      </c>
      <c r="AR19" s="150" t="s">
        <v>157</v>
      </c>
    </row>
    <row r="20" spans="1:44" ht="41.1" customHeight="1" x14ac:dyDescent="0.15">
      <c r="A20" s="228" t="s">
        <v>19</v>
      </c>
      <c r="B20" s="229"/>
      <c r="C20" s="230"/>
      <c r="D20" s="145">
        <v>0</v>
      </c>
      <c r="E20" s="145">
        <v>0</v>
      </c>
      <c r="F20" s="151"/>
      <c r="G20" s="145">
        <v>1</v>
      </c>
      <c r="H20" s="145">
        <v>3</v>
      </c>
      <c r="I20" s="151"/>
      <c r="J20" s="151">
        <v>0</v>
      </c>
      <c r="K20" s="151">
        <v>0</v>
      </c>
      <c r="L20" s="151">
        <v>0</v>
      </c>
      <c r="M20" s="151">
        <v>0</v>
      </c>
      <c r="N20" s="145">
        <v>0</v>
      </c>
      <c r="O20" s="145">
        <v>0</v>
      </c>
      <c r="P20" s="147"/>
      <c r="Q20" s="147">
        <v>1</v>
      </c>
      <c r="R20" s="148">
        <v>3</v>
      </c>
      <c r="S20" s="228" t="s">
        <v>19</v>
      </c>
      <c r="T20" s="229"/>
      <c r="U20" s="230"/>
      <c r="V20" s="145">
        <v>0</v>
      </c>
      <c r="W20" s="145">
        <v>0</v>
      </c>
      <c r="X20" s="145">
        <v>1</v>
      </c>
      <c r="Y20" s="145">
        <v>2</v>
      </c>
      <c r="Z20" s="145">
        <v>0</v>
      </c>
      <c r="AA20" s="145">
        <v>0</v>
      </c>
      <c r="AB20" s="145">
        <v>0</v>
      </c>
      <c r="AC20" s="145">
        <v>0</v>
      </c>
      <c r="AD20" s="146">
        <v>0</v>
      </c>
      <c r="AE20" s="146">
        <v>0</v>
      </c>
      <c r="AF20" s="147">
        <f t="shared" si="0"/>
        <v>1</v>
      </c>
      <c r="AG20" s="148">
        <f t="shared" si="0"/>
        <v>2</v>
      </c>
      <c r="AH20" s="228" t="s">
        <v>19</v>
      </c>
      <c r="AI20" s="229"/>
      <c r="AJ20" s="230"/>
      <c r="AK20" s="145">
        <v>95</v>
      </c>
      <c r="AL20" s="145">
        <v>190</v>
      </c>
      <c r="AM20" s="145">
        <v>0</v>
      </c>
      <c r="AN20" s="145">
        <v>0</v>
      </c>
      <c r="AO20" s="145">
        <v>14</v>
      </c>
      <c r="AP20" s="145">
        <v>14</v>
      </c>
      <c r="AQ20" s="147">
        <f t="shared" si="1"/>
        <v>109</v>
      </c>
      <c r="AR20" s="148">
        <f t="shared" si="2"/>
        <v>204</v>
      </c>
    </row>
    <row r="21" spans="1:44" ht="41.1" customHeight="1" x14ac:dyDescent="0.15">
      <c r="A21" s="219" t="s">
        <v>16</v>
      </c>
      <c r="B21" s="220"/>
      <c r="C21" s="221"/>
      <c r="D21" s="145">
        <v>46</v>
      </c>
      <c r="E21" s="145">
        <v>73</v>
      </c>
      <c r="F21" s="151"/>
      <c r="G21" s="145">
        <v>0</v>
      </c>
      <c r="H21" s="145">
        <v>0</v>
      </c>
      <c r="I21" s="151"/>
      <c r="J21" s="151">
        <v>0</v>
      </c>
      <c r="K21" s="151">
        <v>0</v>
      </c>
      <c r="L21" s="151">
        <v>0</v>
      </c>
      <c r="M21" s="151">
        <v>0</v>
      </c>
      <c r="N21" s="145">
        <v>0</v>
      </c>
      <c r="O21" s="145">
        <v>0</v>
      </c>
      <c r="P21" s="147"/>
      <c r="Q21" s="147">
        <v>46</v>
      </c>
      <c r="R21" s="148">
        <v>73</v>
      </c>
      <c r="S21" s="219" t="s">
        <v>16</v>
      </c>
      <c r="T21" s="220"/>
      <c r="U21" s="221"/>
      <c r="V21" s="145">
        <v>20</v>
      </c>
      <c r="W21" s="145">
        <v>20</v>
      </c>
      <c r="X21" s="145">
        <v>0</v>
      </c>
      <c r="Y21" s="145">
        <v>0</v>
      </c>
      <c r="Z21" s="145">
        <v>0</v>
      </c>
      <c r="AA21" s="145">
        <v>0</v>
      </c>
      <c r="AB21" s="145">
        <v>0</v>
      </c>
      <c r="AC21" s="145">
        <v>0</v>
      </c>
      <c r="AD21" s="146">
        <v>0</v>
      </c>
      <c r="AE21" s="146">
        <v>0</v>
      </c>
      <c r="AF21" s="147">
        <f t="shared" si="0"/>
        <v>20</v>
      </c>
      <c r="AG21" s="148">
        <f t="shared" si="0"/>
        <v>20</v>
      </c>
      <c r="AH21" s="219" t="s">
        <v>16</v>
      </c>
      <c r="AI21" s="220"/>
      <c r="AJ21" s="221"/>
      <c r="AK21" s="149" t="s">
        <v>156</v>
      </c>
      <c r="AL21" s="149" t="s">
        <v>156</v>
      </c>
      <c r="AM21" s="149" t="s">
        <v>156</v>
      </c>
      <c r="AN21" s="149" t="s">
        <v>156</v>
      </c>
      <c r="AO21" s="149" t="s">
        <v>156</v>
      </c>
      <c r="AP21" s="149" t="s">
        <v>156</v>
      </c>
      <c r="AQ21" s="149" t="s">
        <v>156</v>
      </c>
      <c r="AR21" s="150" t="s">
        <v>156</v>
      </c>
    </row>
    <row r="22" spans="1:44" ht="41.1" customHeight="1" x14ac:dyDescent="0.15">
      <c r="A22" s="219" t="s">
        <v>4</v>
      </c>
      <c r="B22" s="220"/>
      <c r="C22" s="221"/>
      <c r="D22" s="145">
        <v>1667</v>
      </c>
      <c r="E22" s="145">
        <v>2550</v>
      </c>
      <c r="F22" s="151"/>
      <c r="G22" s="145">
        <v>1650</v>
      </c>
      <c r="H22" s="145">
        <v>2134</v>
      </c>
      <c r="I22" s="151"/>
      <c r="J22" s="151">
        <v>2570</v>
      </c>
      <c r="K22" s="151">
        <v>3123</v>
      </c>
      <c r="L22" s="151">
        <v>550</v>
      </c>
      <c r="M22" s="151">
        <v>869</v>
      </c>
      <c r="N22" s="145">
        <v>71</v>
      </c>
      <c r="O22" s="145">
        <v>98</v>
      </c>
      <c r="P22" s="147"/>
      <c r="Q22" s="147">
        <v>6508</v>
      </c>
      <c r="R22" s="148">
        <v>8774</v>
      </c>
      <c r="S22" s="219" t="s">
        <v>4</v>
      </c>
      <c r="T22" s="220"/>
      <c r="U22" s="221"/>
      <c r="V22" s="145">
        <v>124</v>
      </c>
      <c r="W22" s="145">
        <v>145</v>
      </c>
      <c r="X22" s="145">
        <v>231</v>
      </c>
      <c r="Y22" s="145">
        <v>330</v>
      </c>
      <c r="Z22" s="145">
        <v>15</v>
      </c>
      <c r="AA22" s="145">
        <v>15</v>
      </c>
      <c r="AB22" s="145">
        <v>0</v>
      </c>
      <c r="AC22" s="145">
        <v>0</v>
      </c>
      <c r="AD22" s="146">
        <v>0</v>
      </c>
      <c r="AE22" s="146">
        <v>0</v>
      </c>
      <c r="AF22" s="147">
        <f t="shared" si="0"/>
        <v>370</v>
      </c>
      <c r="AG22" s="148">
        <f t="shared" si="0"/>
        <v>490</v>
      </c>
      <c r="AH22" s="219" t="s">
        <v>4</v>
      </c>
      <c r="AI22" s="220"/>
      <c r="AJ22" s="221"/>
      <c r="AK22" s="145">
        <v>267</v>
      </c>
      <c r="AL22" s="145">
        <v>361</v>
      </c>
      <c r="AM22" s="145">
        <v>438</v>
      </c>
      <c r="AN22" s="145">
        <v>531</v>
      </c>
      <c r="AO22" s="145">
        <v>353</v>
      </c>
      <c r="AP22" s="145">
        <v>353</v>
      </c>
      <c r="AQ22" s="147">
        <f t="shared" si="1"/>
        <v>1058</v>
      </c>
      <c r="AR22" s="148">
        <f t="shared" si="2"/>
        <v>1245</v>
      </c>
    </row>
    <row r="23" spans="1:44" ht="41.1" customHeight="1" thickBot="1" x14ac:dyDescent="0.2">
      <c r="A23" s="222" t="s">
        <v>2</v>
      </c>
      <c r="B23" s="223"/>
      <c r="C23" s="224"/>
      <c r="D23" s="194">
        <f>SUM(D6:D22)</f>
        <v>18626</v>
      </c>
      <c r="E23" s="194">
        <f t="shared" ref="E23:P23" si="3">SUM(E6:E22)</f>
        <v>30967</v>
      </c>
      <c r="F23" s="194">
        <f t="shared" si="3"/>
        <v>0</v>
      </c>
      <c r="G23" s="194">
        <f t="shared" si="3"/>
        <v>25346</v>
      </c>
      <c r="H23" s="194">
        <f t="shared" si="3"/>
        <v>31484</v>
      </c>
      <c r="I23" s="194">
        <f t="shared" si="3"/>
        <v>0</v>
      </c>
      <c r="J23" s="194">
        <f t="shared" si="3"/>
        <v>9285</v>
      </c>
      <c r="K23" s="194">
        <f t="shared" si="3"/>
        <v>10436</v>
      </c>
      <c r="L23" s="194">
        <f t="shared" si="3"/>
        <v>3414</v>
      </c>
      <c r="M23" s="194">
        <f t="shared" si="3"/>
        <v>4040</v>
      </c>
      <c r="N23" s="194">
        <f t="shared" si="3"/>
        <v>5599</v>
      </c>
      <c r="O23" s="194">
        <f t="shared" si="3"/>
        <v>7791</v>
      </c>
      <c r="P23" s="194">
        <f t="shared" si="3"/>
        <v>0</v>
      </c>
      <c r="Q23" s="195">
        <f>SUM(Q6:Q22)</f>
        <v>62270</v>
      </c>
      <c r="R23" s="196">
        <f>SUM(R6:R22)</f>
        <v>84718</v>
      </c>
      <c r="S23" s="222" t="s">
        <v>2</v>
      </c>
      <c r="T23" s="223"/>
      <c r="U23" s="224"/>
      <c r="V23" s="194">
        <f t="shared" ref="V23:AG23" si="4">SUM(V6:V22)</f>
        <v>3242</v>
      </c>
      <c r="W23" s="194">
        <f t="shared" si="4"/>
        <v>4122</v>
      </c>
      <c r="X23" s="194">
        <f t="shared" si="4"/>
        <v>16083</v>
      </c>
      <c r="Y23" s="194">
        <f t="shared" si="4"/>
        <v>19787</v>
      </c>
      <c r="Z23" s="194">
        <f t="shared" si="4"/>
        <v>268</v>
      </c>
      <c r="AA23" s="194">
        <f>SUM(AA6:AA22)</f>
        <v>283</v>
      </c>
      <c r="AB23" s="194">
        <f t="shared" si="4"/>
        <v>102</v>
      </c>
      <c r="AC23" s="194">
        <f t="shared" si="4"/>
        <v>108</v>
      </c>
      <c r="AD23" s="194">
        <f t="shared" si="4"/>
        <v>189</v>
      </c>
      <c r="AE23" s="194">
        <f t="shared" si="4"/>
        <v>271</v>
      </c>
      <c r="AF23" s="194">
        <f t="shared" si="4"/>
        <v>19884</v>
      </c>
      <c r="AG23" s="196">
        <f t="shared" si="4"/>
        <v>24571</v>
      </c>
      <c r="AH23" s="222" t="s">
        <v>2</v>
      </c>
      <c r="AI23" s="223"/>
      <c r="AJ23" s="224"/>
      <c r="AK23" s="194">
        <f t="shared" ref="AK23:AO23" si="5">SUM(AK6:AK22)</f>
        <v>9710</v>
      </c>
      <c r="AL23" s="194">
        <f t="shared" si="5"/>
        <v>13260</v>
      </c>
      <c r="AM23" s="194">
        <f t="shared" si="5"/>
        <v>1038</v>
      </c>
      <c r="AN23" s="194">
        <f t="shared" si="5"/>
        <v>1231</v>
      </c>
      <c r="AO23" s="194">
        <f t="shared" si="5"/>
        <v>1224</v>
      </c>
      <c r="AP23" s="194">
        <f>SUM(AP6:AP22)</f>
        <v>1224</v>
      </c>
      <c r="AQ23" s="194">
        <f t="shared" ref="AQ23:AR23" si="6">SUM(AQ6:AQ22)</f>
        <v>11972</v>
      </c>
      <c r="AR23" s="196">
        <f t="shared" si="6"/>
        <v>15715</v>
      </c>
    </row>
    <row r="24" spans="1:44" ht="30" customHeight="1" x14ac:dyDescent="0.15">
      <c r="A24" s="308"/>
      <c r="B24" s="231"/>
      <c r="C24" s="231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7"/>
      <c r="S24" s="97"/>
      <c r="T24" s="98"/>
      <c r="U24" s="98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7"/>
    </row>
    <row r="25" spans="1:44" ht="30" customHeight="1" x14ac:dyDescent="0.15">
      <c r="A25" s="309"/>
      <c r="B25" s="309"/>
      <c r="C25" s="309"/>
      <c r="D25" s="6"/>
      <c r="E25" s="6"/>
      <c r="F25" s="14"/>
      <c r="G25" s="6"/>
      <c r="H25" s="6"/>
      <c r="I25" s="14"/>
      <c r="J25" s="14"/>
      <c r="K25" s="14"/>
      <c r="L25" s="14"/>
      <c r="M25" s="14"/>
      <c r="N25" s="6"/>
      <c r="O25" s="6"/>
      <c r="P25" s="14"/>
      <c r="Q25" s="14"/>
      <c r="R25" s="7"/>
      <c r="S25" s="94"/>
      <c r="T25" s="95"/>
      <c r="U25" s="95"/>
      <c r="V25" s="96"/>
      <c r="W25" s="6"/>
      <c r="X25" s="14"/>
      <c r="Y25" s="84"/>
      <c r="AB25" s="6"/>
      <c r="AC25" s="14"/>
      <c r="AD25" s="14"/>
      <c r="AE25" s="14"/>
      <c r="AF25" s="6"/>
      <c r="AH25" s="14"/>
      <c r="AI25" s="7"/>
    </row>
    <row r="26" spans="1:44" ht="30" customHeight="1" x14ac:dyDescent="0.15">
      <c r="A26" s="308"/>
      <c r="B26" s="231"/>
      <c r="C26" s="231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7"/>
      <c r="S26" s="97"/>
      <c r="T26" s="98"/>
      <c r="U26" s="98"/>
      <c r="V26" s="99"/>
      <c r="W26" s="99"/>
      <c r="X26" s="99"/>
      <c r="Y26" s="99"/>
      <c r="Z26" s="27"/>
      <c r="AA26" s="27"/>
      <c r="AB26" s="310"/>
      <c r="AC26" s="311"/>
      <c r="AD26" s="7"/>
      <c r="AE26" s="7"/>
      <c r="AF26" s="310"/>
      <c r="AG26" s="311"/>
      <c r="AH26" s="15"/>
      <c r="AI26" s="7"/>
    </row>
    <row r="27" spans="1:44" ht="30" customHeight="1" x14ac:dyDescent="0.15">
      <c r="A27" s="309"/>
      <c r="B27" s="309"/>
      <c r="C27" s="309"/>
      <c r="D27" s="4"/>
      <c r="E27" s="4"/>
      <c r="F27" s="14"/>
      <c r="G27" s="6"/>
      <c r="H27" s="6"/>
      <c r="I27" s="14"/>
      <c r="J27" s="14"/>
      <c r="K27" s="14"/>
      <c r="L27" s="14"/>
      <c r="M27" s="14"/>
      <c r="N27" s="6"/>
      <c r="O27" s="6"/>
      <c r="P27" s="28"/>
      <c r="Q27" s="28"/>
      <c r="R27" s="7"/>
      <c r="S27" s="95"/>
      <c r="T27" s="95"/>
      <c r="U27" s="95"/>
      <c r="V27" s="100"/>
      <c r="W27" s="101"/>
      <c r="X27" s="100"/>
      <c r="Y27" s="101"/>
      <c r="Z27" s="29"/>
      <c r="AA27" s="29"/>
      <c r="AB27" s="312"/>
      <c r="AC27" s="311"/>
      <c r="AD27" s="7"/>
      <c r="AE27" s="7"/>
      <c r="AF27" s="313"/>
      <c r="AG27" s="311"/>
      <c r="AH27" s="28"/>
      <c r="AI27" s="7"/>
    </row>
    <row r="28" spans="1:44" x14ac:dyDescent="0.15">
      <c r="A28" s="308"/>
      <c r="B28" s="231"/>
      <c r="C28" s="231"/>
      <c r="D28" s="4"/>
      <c r="E28" s="4"/>
      <c r="F28" s="14"/>
      <c r="G28" s="6"/>
      <c r="H28" s="6"/>
      <c r="I28" s="14"/>
      <c r="J28" s="14"/>
      <c r="K28" s="14"/>
      <c r="L28" s="14"/>
      <c r="M28" s="14"/>
      <c r="N28" s="15"/>
      <c r="O28" s="15"/>
      <c r="P28" s="15"/>
      <c r="Q28" s="15"/>
      <c r="R28" s="7"/>
      <c r="S28" s="308"/>
      <c r="T28" s="231"/>
      <c r="U28" s="231"/>
      <c r="V28" s="4"/>
      <c r="W28" s="4"/>
      <c r="X28" s="14"/>
      <c r="Y28" s="6"/>
      <c r="Z28" s="6"/>
      <c r="AA28" s="6"/>
      <c r="AB28" s="6"/>
      <c r="AC28" s="14"/>
      <c r="AD28" s="14"/>
      <c r="AE28" s="14"/>
      <c r="AF28" s="15"/>
      <c r="AG28" s="15"/>
      <c r="AH28" s="15"/>
      <c r="AI28" s="7"/>
    </row>
  </sheetData>
  <mergeCells count="83">
    <mergeCell ref="A27:C27"/>
    <mergeCell ref="AB27:AC27"/>
    <mergeCell ref="AF27:AG27"/>
    <mergeCell ref="A26:C26"/>
    <mergeCell ref="A28:C28"/>
    <mergeCell ref="S28:U28"/>
    <mergeCell ref="AB26:AC26"/>
    <mergeCell ref="A23:C23"/>
    <mergeCell ref="S23:U23"/>
    <mergeCell ref="A24:C24"/>
    <mergeCell ref="A25:C25"/>
    <mergeCell ref="AF26:AG26"/>
    <mergeCell ref="A20:C20"/>
    <mergeCell ref="S20:U20"/>
    <mergeCell ref="A21:C21"/>
    <mergeCell ref="S21:U21"/>
    <mergeCell ref="A22:C22"/>
    <mergeCell ref="S22:U22"/>
    <mergeCell ref="A17:C17"/>
    <mergeCell ref="S17:U17"/>
    <mergeCell ref="A18:C18"/>
    <mergeCell ref="S18:U18"/>
    <mergeCell ref="A19:C19"/>
    <mergeCell ref="S19:U19"/>
    <mergeCell ref="A14:C14"/>
    <mergeCell ref="S14:U14"/>
    <mergeCell ref="A15:C15"/>
    <mergeCell ref="S15:U15"/>
    <mergeCell ref="A16:C16"/>
    <mergeCell ref="S16:U16"/>
    <mergeCell ref="A11:C11"/>
    <mergeCell ref="S11:U11"/>
    <mergeCell ref="A12:C12"/>
    <mergeCell ref="S12:U12"/>
    <mergeCell ref="A13:C13"/>
    <mergeCell ref="S13:U13"/>
    <mergeCell ref="A8:C8"/>
    <mergeCell ref="S8:U8"/>
    <mergeCell ref="A9:C9"/>
    <mergeCell ref="S9:U9"/>
    <mergeCell ref="A10:C10"/>
    <mergeCell ref="S10:U10"/>
    <mergeCell ref="A7:C7"/>
    <mergeCell ref="S7:U7"/>
    <mergeCell ref="Q4:R4"/>
    <mergeCell ref="S4:U5"/>
    <mergeCell ref="V4:W4"/>
    <mergeCell ref="A4:C5"/>
    <mergeCell ref="D4:F4"/>
    <mergeCell ref="G4:I4"/>
    <mergeCell ref="J4:K4"/>
    <mergeCell ref="L4:M4"/>
    <mergeCell ref="N4:P4"/>
    <mergeCell ref="AD4:AE4"/>
    <mergeCell ref="AF4:AG4"/>
    <mergeCell ref="A6:C6"/>
    <mergeCell ref="S6:U6"/>
    <mergeCell ref="X4:Y4"/>
    <mergeCell ref="Z4:AA4"/>
    <mergeCell ref="AB4:AC4"/>
    <mergeCell ref="AQ4:AR4"/>
    <mergeCell ref="AH6:AJ6"/>
    <mergeCell ref="AH7:AJ7"/>
    <mergeCell ref="AH8:AJ8"/>
    <mergeCell ref="AH4:AJ5"/>
    <mergeCell ref="AK4:AL4"/>
    <mergeCell ref="AM4:AN4"/>
    <mergeCell ref="AO4:AP4"/>
    <mergeCell ref="AH9:AJ9"/>
    <mergeCell ref="AH10:AJ10"/>
    <mergeCell ref="AH11:AJ11"/>
    <mergeCell ref="AH12:AJ12"/>
    <mergeCell ref="AH13:AJ13"/>
    <mergeCell ref="AH14:AJ14"/>
    <mergeCell ref="AH15:AJ15"/>
    <mergeCell ref="AH16:AJ16"/>
    <mergeCell ref="AH17:AJ17"/>
    <mergeCell ref="AH18:AJ18"/>
    <mergeCell ref="AH19:AJ19"/>
    <mergeCell ref="AH20:AJ20"/>
    <mergeCell ref="AH21:AJ21"/>
    <mergeCell ref="AH22:AJ22"/>
    <mergeCell ref="AH23:AJ23"/>
  </mergeCells>
  <phoneticPr fontId="3"/>
  <pageMargins left="0.7" right="0.7" top="0.75" bottom="0.75" header="0.3" footer="0.3"/>
  <pageSetup paperSize="9" scale="91" orientation="portrait" r:id="rId1"/>
  <rowBreaks count="1" manualBreakCount="1">
    <brk id="23" max="16383" man="1"/>
  </rowBreaks>
  <colBreaks count="2" manualBreakCount="2">
    <brk id="18" max="1048575" man="1"/>
    <brk id="3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/>
  </sheetViews>
  <sheetFormatPr defaultRowHeight="13.5" x14ac:dyDescent="0.15"/>
  <cols>
    <col min="1" max="1" width="5.375" style="37" customWidth="1"/>
    <col min="2" max="2" width="23" style="37" customWidth="1"/>
    <col min="3" max="4" width="20.625" style="52" customWidth="1"/>
    <col min="5" max="5" width="20.625" style="49" customWidth="1"/>
    <col min="6" max="16384" width="9" style="37"/>
  </cols>
  <sheetData>
    <row r="1" spans="1:6" x14ac:dyDescent="0.15">
      <c r="A1" s="48"/>
      <c r="B1" s="48" t="s">
        <v>210</v>
      </c>
    </row>
    <row r="2" spans="1:6" ht="14.25" thickBot="1" x14ac:dyDescent="0.2">
      <c r="B2" s="131" t="s">
        <v>211</v>
      </c>
    </row>
    <row r="3" spans="1:6" ht="27.95" customHeight="1" x14ac:dyDescent="0.15">
      <c r="A3" s="39"/>
      <c r="B3" s="180" t="s">
        <v>126</v>
      </c>
      <c r="C3" s="181" t="s">
        <v>23</v>
      </c>
      <c r="D3" s="38" t="s">
        <v>24</v>
      </c>
      <c r="E3" s="158" t="s">
        <v>25</v>
      </c>
    </row>
    <row r="4" spans="1:6" ht="27.95" customHeight="1" x14ac:dyDescent="0.15">
      <c r="B4" s="36" t="s">
        <v>127</v>
      </c>
      <c r="C4" s="33">
        <v>275818</v>
      </c>
      <c r="D4" s="65">
        <v>266150</v>
      </c>
      <c r="E4" s="167">
        <v>314951</v>
      </c>
    </row>
    <row r="5" spans="1:6" ht="27.95" customHeight="1" x14ac:dyDescent="0.15">
      <c r="A5" s="39"/>
      <c r="B5" s="83" t="s">
        <v>128</v>
      </c>
      <c r="C5" s="123">
        <v>111387</v>
      </c>
      <c r="D5" s="123">
        <v>117679</v>
      </c>
      <c r="E5" s="152">
        <v>95647</v>
      </c>
    </row>
    <row r="6" spans="1:6" ht="27.95" customHeight="1" x14ac:dyDescent="0.15">
      <c r="A6" s="39"/>
      <c r="B6" s="174" t="s">
        <v>68</v>
      </c>
      <c r="C6" s="55">
        <v>440</v>
      </c>
      <c r="D6" s="64">
        <v>445</v>
      </c>
      <c r="E6" s="156">
        <v>483</v>
      </c>
      <c r="F6" s="13"/>
    </row>
    <row r="7" spans="1:6" ht="27.95" customHeight="1" thickBot="1" x14ac:dyDescent="0.2">
      <c r="B7" s="179" t="s">
        <v>129</v>
      </c>
      <c r="C7" s="113">
        <f>SUM(C4:C6)</f>
        <v>387645</v>
      </c>
      <c r="D7" s="114">
        <f>SUM(D4:D6)</f>
        <v>384274</v>
      </c>
      <c r="E7" s="184">
        <f>SUM(E4:E6)</f>
        <v>411081</v>
      </c>
      <c r="F7" s="13"/>
    </row>
    <row r="8" spans="1:6" ht="27.95" customHeight="1" thickBot="1" x14ac:dyDescent="0.2">
      <c r="B8" s="116" t="s">
        <v>130</v>
      </c>
      <c r="C8" s="109">
        <v>1060</v>
      </c>
      <c r="D8" s="154">
        <f>D7/365</f>
        <v>1052.8054794520549</v>
      </c>
      <c r="E8" s="155">
        <f>E7/365</f>
        <v>1126.2493150684932</v>
      </c>
      <c r="F8" s="13"/>
    </row>
    <row r="9" spans="1:6" ht="15" customHeight="1" thickBot="1" x14ac:dyDescent="0.2">
      <c r="B9" s="41"/>
      <c r="C9" s="53"/>
      <c r="D9" s="53"/>
      <c r="E9" s="53"/>
    </row>
    <row r="10" spans="1:6" ht="27.95" customHeight="1" x14ac:dyDescent="0.15">
      <c r="A10" s="39"/>
      <c r="B10" s="180" t="s">
        <v>131</v>
      </c>
      <c r="C10" s="187" t="s">
        <v>74</v>
      </c>
      <c r="D10" s="188" t="s">
        <v>75</v>
      </c>
      <c r="E10" s="182" t="s">
        <v>76</v>
      </c>
    </row>
    <row r="11" spans="1:6" ht="27.95" customHeight="1" x14ac:dyDescent="0.15">
      <c r="A11" s="39"/>
      <c r="B11" s="3" t="s">
        <v>66</v>
      </c>
      <c r="C11" s="33">
        <v>7825</v>
      </c>
      <c r="D11" s="32">
        <v>10017</v>
      </c>
      <c r="E11" s="167">
        <v>3836</v>
      </c>
    </row>
    <row r="12" spans="1:6" ht="27.95" customHeight="1" x14ac:dyDescent="0.15">
      <c r="A12" s="39"/>
      <c r="B12" s="3" t="s">
        <v>132</v>
      </c>
      <c r="C12" s="33">
        <v>7246</v>
      </c>
      <c r="D12" s="32">
        <v>5249</v>
      </c>
      <c r="E12" s="156">
        <v>3836</v>
      </c>
    </row>
    <row r="13" spans="1:6" s="117" customFormat="1" ht="27.95" customHeight="1" x14ac:dyDescent="0.15">
      <c r="A13" s="39"/>
      <c r="B13" s="118" t="s">
        <v>182</v>
      </c>
      <c r="C13" s="33">
        <v>23681</v>
      </c>
      <c r="D13" s="32">
        <v>25822</v>
      </c>
      <c r="E13" s="157" t="s">
        <v>170</v>
      </c>
    </row>
    <row r="14" spans="1:6" ht="27.95" customHeight="1" x14ac:dyDescent="0.15">
      <c r="A14" s="39"/>
      <c r="B14" s="3" t="s">
        <v>133</v>
      </c>
      <c r="C14" s="33">
        <v>11144</v>
      </c>
      <c r="D14" s="32">
        <v>11170</v>
      </c>
      <c r="E14" s="156">
        <v>40691</v>
      </c>
    </row>
    <row r="15" spans="1:6" ht="27.95" customHeight="1" x14ac:dyDescent="0.15">
      <c r="A15" s="39"/>
      <c r="B15" s="3" t="s">
        <v>134</v>
      </c>
      <c r="C15" s="33">
        <v>36060</v>
      </c>
      <c r="D15" s="32">
        <v>36087</v>
      </c>
      <c r="E15" s="156">
        <v>32174</v>
      </c>
    </row>
    <row r="16" spans="1:6" ht="27.95" customHeight="1" x14ac:dyDescent="0.15">
      <c r="B16" s="79" t="s">
        <v>135</v>
      </c>
      <c r="C16" s="33">
        <v>437</v>
      </c>
      <c r="D16" s="32">
        <v>358</v>
      </c>
      <c r="E16" s="156">
        <v>411</v>
      </c>
    </row>
    <row r="17" spans="1:5" ht="27.95" customHeight="1" x14ac:dyDescent="0.15">
      <c r="A17" s="39"/>
      <c r="B17" s="78" t="s">
        <v>136</v>
      </c>
      <c r="C17" s="33">
        <v>12233</v>
      </c>
      <c r="D17" s="32">
        <v>0</v>
      </c>
      <c r="E17" s="156">
        <v>0</v>
      </c>
    </row>
    <row r="18" spans="1:5" ht="27.95" customHeight="1" thickBot="1" x14ac:dyDescent="0.2">
      <c r="B18" s="93" t="s">
        <v>67</v>
      </c>
      <c r="C18" s="59">
        <v>12761</v>
      </c>
      <c r="D18" s="128">
        <v>28976</v>
      </c>
      <c r="E18" s="153">
        <v>14699</v>
      </c>
    </row>
    <row r="19" spans="1:5" ht="27.95" customHeight="1" x14ac:dyDescent="0.15">
      <c r="B19" s="40"/>
      <c r="C19" s="1"/>
      <c r="D19" s="1"/>
      <c r="E19" s="49" t="s">
        <v>176</v>
      </c>
    </row>
    <row r="20" spans="1:5" ht="27.95" customHeight="1" thickBot="1" x14ac:dyDescent="0.2">
      <c r="B20" s="132" t="s">
        <v>212</v>
      </c>
    </row>
    <row r="21" spans="1:5" ht="27.95" customHeight="1" x14ac:dyDescent="0.15">
      <c r="A21" s="39"/>
      <c r="B21" s="82" t="s">
        <v>137</v>
      </c>
      <c r="C21" s="122" t="s">
        <v>23</v>
      </c>
      <c r="D21" s="38" t="s">
        <v>24</v>
      </c>
      <c r="E21" s="158" t="s">
        <v>69</v>
      </c>
    </row>
    <row r="22" spans="1:5" ht="27.95" customHeight="1" x14ac:dyDescent="0.15">
      <c r="B22" s="79" t="s">
        <v>138</v>
      </c>
      <c r="C22" s="159">
        <v>2499</v>
      </c>
      <c r="D22" s="160">
        <v>3183</v>
      </c>
      <c r="E22" s="161">
        <v>2863</v>
      </c>
    </row>
    <row r="23" spans="1:5" ht="27.95" customHeight="1" x14ac:dyDescent="0.15">
      <c r="A23" s="39"/>
      <c r="B23" s="78" t="s">
        <v>139</v>
      </c>
      <c r="C23" s="162">
        <v>251</v>
      </c>
      <c r="D23" s="163">
        <v>280</v>
      </c>
      <c r="E23" s="164">
        <v>279</v>
      </c>
    </row>
    <row r="24" spans="1:5" ht="27.95" customHeight="1" x14ac:dyDescent="0.15">
      <c r="B24" s="174" t="s">
        <v>140</v>
      </c>
      <c r="C24" s="162">
        <v>221</v>
      </c>
      <c r="D24" s="163">
        <v>228</v>
      </c>
      <c r="E24" s="164">
        <v>176</v>
      </c>
    </row>
    <row r="25" spans="1:5" ht="27.95" customHeight="1" thickBot="1" x14ac:dyDescent="0.2">
      <c r="B25" s="197" t="s">
        <v>141</v>
      </c>
      <c r="C25" s="198">
        <f>SUM(C22:C24)</f>
        <v>2971</v>
      </c>
      <c r="D25" s="199">
        <f>SUM(D22:D24)</f>
        <v>3691</v>
      </c>
      <c r="E25" s="200">
        <f>SUM(E22:E24)</f>
        <v>3318</v>
      </c>
    </row>
    <row r="26" spans="1:5" ht="27.95" customHeight="1" x14ac:dyDescent="0.15">
      <c r="B26" s="42"/>
      <c r="C26" s="54"/>
      <c r="D26" s="54"/>
      <c r="E26" s="54"/>
    </row>
    <row r="27" spans="1:5" ht="27.95" customHeight="1" x14ac:dyDescent="0.15"/>
    <row r="28" spans="1:5" ht="27.95" customHeight="1" thickBot="1" x14ac:dyDescent="0.2">
      <c r="B28" s="12" t="s">
        <v>181</v>
      </c>
    </row>
    <row r="29" spans="1:5" ht="27.95" customHeight="1" x14ac:dyDescent="0.15">
      <c r="B29" s="119"/>
      <c r="C29" s="122" t="s">
        <v>70</v>
      </c>
      <c r="D29" s="38" t="s">
        <v>71</v>
      </c>
      <c r="E29" s="158" t="s">
        <v>72</v>
      </c>
    </row>
    <row r="30" spans="1:5" ht="27.95" customHeight="1" x14ac:dyDescent="0.15">
      <c r="B30" s="127" t="s">
        <v>188</v>
      </c>
      <c r="C30" s="123">
        <v>514</v>
      </c>
      <c r="D30" s="55">
        <v>525</v>
      </c>
      <c r="E30" s="165">
        <v>539</v>
      </c>
    </row>
    <row r="31" spans="1:5" ht="27.95" customHeight="1" x14ac:dyDescent="0.15">
      <c r="B31" s="127" t="s">
        <v>189</v>
      </c>
      <c r="C31" s="123">
        <v>43</v>
      </c>
      <c r="D31" s="55">
        <v>44</v>
      </c>
      <c r="E31" s="165">
        <v>40</v>
      </c>
    </row>
    <row r="32" spans="1:5" ht="27.95" customHeight="1" thickBot="1" x14ac:dyDescent="0.2">
      <c r="B32" s="108" t="s">
        <v>101</v>
      </c>
      <c r="C32" s="111">
        <f>SUM(C30:C31)</f>
        <v>557</v>
      </c>
      <c r="D32" s="115">
        <f>SUM(D30:D31)</f>
        <v>569</v>
      </c>
      <c r="E32" s="166">
        <f>SUM(E30:E31)</f>
        <v>579</v>
      </c>
    </row>
  </sheetData>
  <phoneticPr fontId="2"/>
  <pageMargins left="0.7" right="0.7" top="0.75" bottom="0.75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/>
  </sheetViews>
  <sheetFormatPr defaultRowHeight="13.5" x14ac:dyDescent="0.15"/>
  <cols>
    <col min="1" max="1" width="23" style="8" customWidth="1"/>
    <col min="2" max="4" width="20.625" style="49" customWidth="1"/>
    <col min="5" max="16384" width="9" style="8"/>
  </cols>
  <sheetData>
    <row r="1" spans="1:4" ht="27.95" customHeight="1" x14ac:dyDescent="0.15">
      <c r="C1" s="51"/>
      <c r="D1" s="51"/>
    </row>
    <row r="2" spans="1:4" ht="27.95" customHeight="1" thickBot="1" x14ac:dyDescent="0.2">
      <c r="A2" s="12" t="s">
        <v>190</v>
      </c>
      <c r="C2" s="51"/>
      <c r="D2" s="51"/>
    </row>
    <row r="3" spans="1:4" ht="27.95" customHeight="1" x14ac:dyDescent="0.15">
      <c r="A3" s="119"/>
      <c r="B3" s="122" t="s">
        <v>23</v>
      </c>
      <c r="C3" s="20" t="s">
        <v>24</v>
      </c>
      <c r="D3" s="136" t="s">
        <v>25</v>
      </c>
    </row>
    <row r="4" spans="1:4" ht="27.95" customHeight="1" x14ac:dyDescent="0.15">
      <c r="A4" s="36" t="s">
        <v>142</v>
      </c>
      <c r="B4" s="61">
        <v>452</v>
      </c>
      <c r="C4" s="32">
        <v>356</v>
      </c>
      <c r="D4" s="167">
        <v>389</v>
      </c>
    </row>
    <row r="5" spans="1:4" ht="27.95" customHeight="1" thickBot="1" x14ac:dyDescent="0.2">
      <c r="A5" s="173" t="s">
        <v>143</v>
      </c>
      <c r="B5" s="57">
        <v>406</v>
      </c>
      <c r="C5" s="44">
        <v>306</v>
      </c>
      <c r="D5" s="168">
        <v>320</v>
      </c>
    </row>
    <row r="6" spans="1:4" s="7" customFormat="1" ht="27.95" customHeight="1" x14ac:dyDescent="0.15">
      <c r="A6" s="24"/>
      <c r="B6" s="62"/>
      <c r="C6" s="35"/>
      <c r="D6" s="35"/>
    </row>
    <row r="7" spans="1:4" ht="27.95" customHeight="1" thickBot="1" x14ac:dyDescent="0.2">
      <c r="A7" s="12" t="s">
        <v>191</v>
      </c>
      <c r="B7" s="139"/>
      <c r="C7" s="169"/>
      <c r="D7" s="169"/>
    </row>
    <row r="8" spans="1:4" ht="27.95" customHeight="1" x14ac:dyDescent="0.15">
      <c r="A8" s="119"/>
      <c r="B8" s="122" t="s">
        <v>23</v>
      </c>
      <c r="C8" s="38" t="s">
        <v>24</v>
      </c>
      <c r="D8" s="158" t="s">
        <v>25</v>
      </c>
    </row>
    <row r="9" spans="1:4" ht="27.95" customHeight="1" x14ac:dyDescent="0.15">
      <c r="A9" s="36" t="s">
        <v>144</v>
      </c>
      <c r="B9" s="123">
        <v>58</v>
      </c>
      <c r="C9" s="32">
        <v>52</v>
      </c>
      <c r="D9" s="156">
        <v>41</v>
      </c>
    </row>
    <row r="10" spans="1:4" ht="27.95" customHeight="1" x14ac:dyDescent="0.15">
      <c r="A10" s="36" t="s">
        <v>145</v>
      </c>
      <c r="B10" s="33">
        <v>356</v>
      </c>
      <c r="C10" s="32">
        <v>252</v>
      </c>
      <c r="D10" s="167">
        <v>205</v>
      </c>
    </row>
    <row r="11" spans="1:4" ht="27.95" customHeight="1" x14ac:dyDescent="0.15">
      <c r="A11" s="36" t="s">
        <v>146</v>
      </c>
      <c r="B11" s="123">
        <v>2062</v>
      </c>
      <c r="C11" s="32">
        <v>1727</v>
      </c>
      <c r="D11" s="167">
        <v>2114</v>
      </c>
    </row>
    <row r="12" spans="1:4" ht="27.95" customHeight="1" x14ac:dyDescent="0.15">
      <c r="A12" s="36" t="s">
        <v>147</v>
      </c>
      <c r="B12" s="33">
        <v>329</v>
      </c>
      <c r="C12" s="32">
        <v>363</v>
      </c>
      <c r="D12" s="167">
        <v>464</v>
      </c>
    </row>
    <row r="13" spans="1:4" ht="27.95" customHeight="1" x14ac:dyDescent="0.15">
      <c r="A13" s="36" t="s">
        <v>148</v>
      </c>
      <c r="B13" s="123">
        <v>0</v>
      </c>
      <c r="C13" s="64">
        <v>0</v>
      </c>
      <c r="D13" s="156">
        <v>0</v>
      </c>
    </row>
    <row r="14" spans="1:4" ht="27.95" customHeight="1" x14ac:dyDescent="0.15">
      <c r="A14" s="36" t="s">
        <v>149</v>
      </c>
      <c r="B14" s="123">
        <v>36</v>
      </c>
      <c r="C14" s="64">
        <v>25</v>
      </c>
      <c r="D14" s="156">
        <v>15</v>
      </c>
    </row>
    <row r="15" spans="1:4" ht="27.95" customHeight="1" thickBot="1" x14ac:dyDescent="0.2">
      <c r="A15" s="121" t="s">
        <v>150</v>
      </c>
      <c r="B15" s="34">
        <v>2</v>
      </c>
      <c r="C15" s="68">
        <v>0</v>
      </c>
      <c r="D15" s="153">
        <v>0</v>
      </c>
    </row>
    <row r="16" spans="1:4" ht="27.95" customHeight="1" x14ac:dyDescent="0.15">
      <c r="B16" s="139"/>
      <c r="C16" s="169"/>
      <c r="D16" s="169"/>
    </row>
    <row r="17" spans="1:4" ht="27.95" customHeight="1" thickBot="1" x14ac:dyDescent="0.2">
      <c r="A17" s="12" t="s">
        <v>192</v>
      </c>
      <c r="B17" s="139"/>
      <c r="C17" s="169"/>
      <c r="D17" s="169"/>
    </row>
    <row r="18" spans="1:4" ht="27.95" customHeight="1" x14ac:dyDescent="0.15">
      <c r="A18" s="119"/>
      <c r="B18" s="122" t="s">
        <v>23</v>
      </c>
      <c r="C18" s="38" t="s">
        <v>24</v>
      </c>
      <c r="D18" s="158" t="s">
        <v>25</v>
      </c>
    </row>
    <row r="19" spans="1:4" ht="27.95" customHeight="1" x14ac:dyDescent="0.15">
      <c r="A19" s="36" t="s">
        <v>151</v>
      </c>
      <c r="B19" s="170">
        <v>368</v>
      </c>
      <c r="C19" s="170">
        <v>418</v>
      </c>
      <c r="D19" s="171">
        <v>269</v>
      </c>
    </row>
    <row r="20" spans="1:4" ht="27.95" customHeight="1" x14ac:dyDescent="0.15">
      <c r="A20" s="36" t="s">
        <v>183</v>
      </c>
      <c r="B20" s="61">
        <v>1050</v>
      </c>
      <c r="C20" s="61">
        <v>1243</v>
      </c>
      <c r="D20" s="172">
        <v>907</v>
      </c>
    </row>
    <row r="21" spans="1:4" ht="27.95" customHeight="1" x14ac:dyDescent="0.15">
      <c r="A21" s="36" t="s">
        <v>184</v>
      </c>
      <c r="B21" s="61">
        <v>302</v>
      </c>
      <c r="C21" s="61">
        <v>527</v>
      </c>
      <c r="D21" s="172">
        <v>560</v>
      </c>
    </row>
    <row r="22" spans="1:4" ht="27.95" customHeight="1" x14ac:dyDescent="0.15">
      <c r="A22" s="36" t="s">
        <v>152</v>
      </c>
      <c r="B22" s="61">
        <v>9036</v>
      </c>
      <c r="C22" s="61">
        <v>9039</v>
      </c>
      <c r="D22" s="172">
        <v>10821</v>
      </c>
    </row>
    <row r="23" spans="1:4" ht="27.95" customHeight="1" x14ac:dyDescent="0.15">
      <c r="A23" s="36" t="s">
        <v>153</v>
      </c>
      <c r="B23" s="61">
        <v>1296</v>
      </c>
      <c r="C23" s="61">
        <v>1346</v>
      </c>
      <c r="D23" s="172">
        <v>1439</v>
      </c>
    </row>
    <row r="24" spans="1:4" ht="27.95" customHeight="1" x14ac:dyDescent="0.15">
      <c r="A24" s="36" t="s">
        <v>154</v>
      </c>
      <c r="B24" s="61">
        <v>4</v>
      </c>
      <c r="C24" s="61">
        <v>4</v>
      </c>
      <c r="D24" s="172">
        <v>2</v>
      </c>
    </row>
    <row r="25" spans="1:4" ht="27.95" customHeight="1" thickBot="1" x14ac:dyDescent="0.2">
      <c r="A25" s="179" t="s">
        <v>155</v>
      </c>
      <c r="B25" s="111">
        <f>SUM(B19:B24)</f>
        <v>12056</v>
      </c>
      <c r="C25" s="115">
        <f>SUM(C19:C24)</f>
        <v>12577</v>
      </c>
      <c r="D25" s="166">
        <f>SUM(D19:D24)</f>
        <v>13998</v>
      </c>
    </row>
    <row r="26" spans="1:4" s="7" customFormat="1" x14ac:dyDescent="0.15">
      <c r="A26" s="24"/>
      <c r="B26" s="46"/>
      <c r="C26" s="47"/>
      <c r="D26" s="47"/>
    </row>
    <row r="27" spans="1:4" s="7" customFormat="1" x14ac:dyDescent="0.15">
      <c r="A27" s="2"/>
      <c r="B27" s="49"/>
      <c r="C27" s="51"/>
      <c r="D27" s="51"/>
    </row>
    <row r="28" spans="1:4" s="7" customFormat="1" x14ac:dyDescent="0.15">
      <c r="A28" s="30"/>
      <c r="B28" s="50"/>
      <c r="C28" s="50"/>
      <c r="D28" s="50"/>
    </row>
    <row r="29" spans="1:4" s="7" customFormat="1" x14ac:dyDescent="0.15">
      <c r="A29" s="24"/>
      <c r="B29" s="46"/>
      <c r="C29" s="47"/>
      <c r="D29" s="47"/>
    </row>
    <row r="30" spans="1:4" s="7" customFormat="1" x14ac:dyDescent="0.15">
      <c r="A30" s="24"/>
      <c r="B30" s="46"/>
      <c r="C30" s="47"/>
      <c r="D30" s="47"/>
    </row>
    <row r="31" spans="1:4" s="7" customFormat="1" x14ac:dyDescent="0.15">
      <c r="A31" s="24"/>
      <c r="B31" s="46"/>
      <c r="C31" s="47"/>
      <c r="D31" s="47"/>
    </row>
    <row r="32" spans="1:4" x14ac:dyDescent="0.15">
      <c r="D32" s="51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手術・麻酔件数</vt:lpstr>
      <vt:lpstr>分娩件数</vt:lpstr>
      <vt:lpstr>ペースメーカー等</vt:lpstr>
      <vt:lpstr>内視鏡件数</vt:lpstr>
      <vt:lpstr>リハビリ</vt:lpstr>
      <vt:lpstr>給食 等</vt:lpstr>
      <vt:lpstr>認知症等</vt:lpstr>
      <vt:lpstr>ペースメーカー等!Print_Area</vt:lpstr>
      <vt:lpstr>リハビリ!Print_Area</vt:lpstr>
      <vt:lpstr>内視鏡件数!Print_Area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TOYOOKA</dc:creator>
  <cp:lastModifiedBy>CYOSEI04</cp:lastModifiedBy>
  <cp:lastPrinted>2018-10-03T01:01:08Z</cp:lastPrinted>
  <dcterms:created xsi:type="dcterms:W3CDTF">2018-06-27T04:34:28Z</dcterms:created>
  <dcterms:modified xsi:type="dcterms:W3CDTF">2018-10-24T01:31:32Z</dcterms:modified>
</cp:coreProperties>
</file>